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ornecedores\2019_Tabela de Fornecedores Atualizada\Alimentos\INTRANET 29.05\"/>
    </mc:Choice>
  </mc:AlternateContent>
  <xr:revisionPtr revIDLastSave="0" documentId="13_ncr:1_{FA74CE5B-D84A-44B5-A235-1926B6A9212E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ilha1" sheetId="6" state="hidden" r:id="rId2"/>
    <sheet name="Plan1" sheetId="5" state="hidden" r:id="rId3"/>
  </sheets>
  <externalReferences>
    <externalReference r:id="rId4"/>
  </externalReferences>
  <definedNames>
    <definedName name="_xlnm._FilterDatabase" localSheetId="0" hidden="1">Tabela!$B$5:$K$5</definedName>
    <definedName name="_xlnm.Print_Area" localSheetId="0">Tabela!$B$2:$J$5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1" l="1"/>
  <c r="N12" i="1"/>
  <c r="N13" i="1"/>
  <c r="N17" i="1"/>
  <c r="N20" i="1"/>
  <c r="N21" i="1"/>
  <c r="N22" i="1"/>
  <c r="N25" i="1"/>
  <c r="N28" i="1"/>
  <c r="N29" i="1"/>
  <c r="N30" i="1"/>
  <c r="N33" i="1"/>
  <c r="N36" i="1"/>
  <c r="N37" i="1"/>
  <c r="N38" i="1"/>
  <c r="N41" i="1"/>
  <c r="N44" i="1"/>
  <c r="N45" i="1"/>
  <c r="N46" i="1"/>
  <c r="N49" i="1"/>
  <c r="N52" i="1"/>
  <c r="N53" i="1"/>
  <c r="N54" i="1"/>
  <c r="N57" i="1"/>
  <c r="N60" i="1"/>
  <c r="N61" i="1"/>
  <c r="N62" i="1"/>
  <c r="N65" i="1"/>
  <c r="N68" i="1"/>
  <c r="N69" i="1"/>
  <c r="N70" i="1"/>
  <c r="N73" i="1"/>
  <c r="N77" i="1"/>
  <c r="M7" i="1"/>
  <c r="N7" i="1" s="1"/>
  <c r="M8" i="1"/>
  <c r="N8" i="1" s="1"/>
  <c r="M9" i="1"/>
  <c r="M10" i="1"/>
  <c r="N10" i="1" s="1"/>
  <c r="M11" i="1"/>
  <c r="N11" i="1" s="1"/>
  <c r="M12" i="1"/>
  <c r="M13" i="1"/>
  <c r="M14" i="1"/>
  <c r="N14" i="1" s="1"/>
  <c r="M15" i="1"/>
  <c r="N15" i="1" s="1"/>
  <c r="M16" i="1"/>
  <c r="N16" i="1" s="1"/>
  <c r="M17" i="1"/>
  <c r="M18" i="1"/>
  <c r="N18" i="1" s="1"/>
  <c r="M19" i="1"/>
  <c r="N19" i="1" s="1"/>
  <c r="M20" i="1"/>
  <c r="M21" i="1"/>
  <c r="M22" i="1"/>
  <c r="M23" i="1"/>
  <c r="N23" i="1" s="1"/>
  <c r="M24" i="1"/>
  <c r="N24" i="1" s="1"/>
  <c r="M25" i="1"/>
  <c r="M26" i="1"/>
  <c r="N26" i="1" s="1"/>
  <c r="M27" i="1"/>
  <c r="N27" i="1" s="1"/>
  <c r="M28" i="1"/>
  <c r="M29" i="1"/>
  <c r="M30" i="1"/>
  <c r="M31" i="1"/>
  <c r="N31" i="1" s="1"/>
  <c r="M32" i="1"/>
  <c r="N32" i="1" s="1"/>
  <c r="M33" i="1"/>
  <c r="M34" i="1"/>
  <c r="N34" i="1" s="1"/>
  <c r="M35" i="1"/>
  <c r="N35" i="1" s="1"/>
  <c r="M36" i="1"/>
  <c r="M37" i="1"/>
  <c r="M38" i="1"/>
  <c r="M39" i="1"/>
  <c r="N39" i="1" s="1"/>
  <c r="M40" i="1"/>
  <c r="N40" i="1" s="1"/>
  <c r="M41" i="1"/>
  <c r="M42" i="1"/>
  <c r="N42" i="1" s="1"/>
  <c r="M43" i="1"/>
  <c r="N43" i="1" s="1"/>
  <c r="M44" i="1"/>
  <c r="M45" i="1"/>
  <c r="M46" i="1"/>
  <c r="M47" i="1"/>
  <c r="N47" i="1" s="1"/>
  <c r="M48" i="1"/>
  <c r="N48" i="1" s="1"/>
  <c r="M49" i="1"/>
  <c r="M50" i="1"/>
  <c r="N50" i="1" s="1"/>
  <c r="M51" i="1"/>
  <c r="N51" i="1" s="1"/>
  <c r="M52" i="1"/>
  <c r="M53" i="1"/>
  <c r="M54" i="1"/>
  <c r="M55" i="1"/>
  <c r="N55" i="1" s="1"/>
  <c r="M56" i="1"/>
  <c r="N56" i="1" s="1"/>
  <c r="M57" i="1"/>
  <c r="M58" i="1"/>
  <c r="N58" i="1" s="1"/>
  <c r="M59" i="1"/>
  <c r="N59" i="1" s="1"/>
  <c r="M60" i="1"/>
  <c r="M61" i="1"/>
  <c r="M62" i="1"/>
  <c r="M63" i="1"/>
  <c r="N63" i="1" s="1"/>
  <c r="M64" i="1"/>
  <c r="N64" i="1" s="1"/>
  <c r="M65" i="1"/>
  <c r="M66" i="1"/>
  <c r="N66" i="1" s="1"/>
  <c r="M67" i="1"/>
  <c r="N67" i="1" s="1"/>
  <c r="M68" i="1"/>
  <c r="M69" i="1"/>
  <c r="M70" i="1"/>
  <c r="M71" i="1"/>
  <c r="N71" i="1" s="1"/>
  <c r="M72" i="1"/>
  <c r="N72" i="1" s="1"/>
  <c r="M73" i="1"/>
  <c r="M74" i="1"/>
  <c r="N74" i="1" s="1"/>
  <c r="M75" i="1"/>
  <c r="N75" i="1" s="1"/>
  <c r="M76" i="1"/>
  <c r="N76" i="1" s="1"/>
  <c r="M77" i="1"/>
  <c r="M78" i="1"/>
  <c r="N78" i="1" s="1"/>
  <c r="M79" i="1"/>
  <c r="N79" i="1" s="1"/>
  <c r="M80" i="1"/>
  <c r="N80" i="1" s="1"/>
  <c r="M6" i="1"/>
  <c r="N6" i="1" s="1"/>
  <c r="L7" i="1"/>
  <c r="L8" i="1"/>
  <c r="L9" i="1"/>
  <c r="L12" i="1"/>
  <c r="L16" i="1"/>
  <c r="L17" i="1"/>
  <c r="L20" i="1"/>
  <c r="L24" i="1"/>
  <c r="L25" i="1"/>
  <c r="L28" i="1"/>
  <c r="L32" i="1"/>
  <c r="L33" i="1"/>
  <c r="L36" i="1"/>
  <c r="L40" i="1"/>
  <c r="L41" i="1"/>
  <c r="L44" i="1"/>
  <c r="L48" i="1"/>
  <c r="L49" i="1"/>
  <c r="L52" i="1"/>
  <c r="L56" i="1"/>
  <c r="L57" i="1"/>
  <c r="L60" i="1"/>
  <c r="L64" i="1"/>
  <c r="L65" i="1"/>
  <c r="L68" i="1"/>
  <c r="L72" i="1"/>
  <c r="L73" i="1"/>
  <c r="L76" i="1"/>
  <c r="L80" i="1"/>
  <c r="K7" i="1"/>
  <c r="K8" i="1"/>
  <c r="K9" i="1"/>
  <c r="K10" i="1"/>
  <c r="L10" i="1" s="1"/>
  <c r="K11" i="1"/>
  <c r="L11" i="1" s="1"/>
  <c r="K12" i="1"/>
  <c r="K13" i="1"/>
  <c r="L13" i="1" s="1"/>
  <c r="K14" i="1"/>
  <c r="L14" i="1" s="1"/>
  <c r="K15" i="1"/>
  <c r="L15" i="1" s="1"/>
  <c r="K16" i="1"/>
  <c r="K17" i="1"/>
  <c r="K18" i="1"/>
  <c r="L18" i="1" s="1"/>
  <c r="K19" i="1"/>
  <c r="L19" i="1" s="1"/>
  <c r="K20" i="1"/>
  <c r="K21" i="1"/>
  <c r="L21" i="1" s="1"/>
  <c r="K22" i="1"/>
  <c r="L22" i="1" s="1"/>
  <c r="K23" i="1"/>
  <c r="L23" i="1" s="1"/>
  <c r="K24" i="1"/>
  <c r="K25" i="1"/>
  <c r="K26" i="1"/>
  <c r="L26" i="1" s="1"/>
  <c r="K27" i="1"/>
  <c r="L27" i="1" s="1"/>
  <c r="K28" i="1"/>
  <c r="K29" i="1"/>
  <c r="L29" i="1" s="1"/>
  <c r="K30" i="1"/>
  <c r="L30" i="1" s="1"/>
  <c r="K31" i="1"/>
  <c r="L31" i="1" s="1"/>
  <c r="K32" i="1"/>
  <c r="K33" i="1"/>
  <c r="K34" i="1"/>
  <c r="L34" i="1" s="1"/>
  <c r="K35" i="1"/>
  <c r="L35" i="1" s="1"/>
  <c r="K36" i="1"/>
  <c r="K37" i="1"/>
  <c r="L37" i="1" s="1"/>
  <c r="K38" i="1"/>
  <c r="L38" i="1" s="1"/>
  <c r="K39" i="1"/>
  <c r="L39" i="1" s="1"/>
  <c r="K40" i="1"/>
  <c r="K41" i="1"/>
  <c r="K42" i="1"/>
  <c r="L42" i="1" s="1"/>
  <c r="K43" i="1"/>
  <c r="L43" i="1" s="1"/>
  <c r="K44" i="1"/>
  <c r="K45" i="1"/>
  <c r="L45" i="1" s="1"/>
  <c r="K46" i="1"/>
  <c r="L46" i="1" s="1"/>
  <c r="K47" i="1"/>
  <c r="L47" i="1" s="1"/>
  <c r="K48" i="1"/>
  <c r="K49" i="1"/>
  <c r="K50" i="1"/>
  <c r="L50" i="1" s="1"/>
  <c r="K51" i="1"/>
  <c r="L51" i="1" s="1"/>
  <c r="K52" i="1"/>
  <c r="K53" i="1"/>
  <c r="L53" i="1" s="1"/>
  <c r="K54" i="1"/>
  <c r="L54" i="1" s="1"/>
  <c r="K55" i="1"/>
  <c r="L55" i="1" s="1"/>
  <c r="K56" i="1"/>
  <c r="K57" i="1"/>
  <c r="K58" i="1"/>
  <c r="L58" i="1" s="1"/>
  <c r="K59" i="1"/>
  <c r="L59" i="1" s="1"/>
  <c r="K60" i="1"/>
  <c r="K61" i="1"/>
  <c r="L61" i="1" s="1"/>
  <c r="K62" i="1"/>
  <c r="L62" i="1" s="1"/>
  <c r="K63" i="1"/>
  <c r="L63" i="1" s="1"/>
  <c r="K64" i="1"/>
  <c r="K65" i="1"/>
  <c r="K66" i="1"/>
  <c r="L66" i="1" s="1"/>
  <c r="K67" i="1"/>
  <c r="L67" i="1" s="1"/>
  <c r="K68" i="1"/>
  <c r="K69" i="1"/>
  <c r="L69" i="1" s="1"/>
  <c r="K70" i="1"/>
  <c r="L70" i="1" s="1"/>
  <c r="K71" i="1"/>
  <c r="L71" i="1" s="1"/>
  <c r="K72" i="1"/>
  <c r="K73" i="1"/>
  <c r="K74" i="1"/>
  <c r="L74" i="1" s="1"/>
  <c r="K75" i="1"/>
  <c r="L75" i="1" s="1"/>
  <c r="K76" i="1"/>
  <c r="K77" i="1"/>
  <c r="L77" i="1" s="1"/>
  <c r="K78" i="1"/>
  <c r="L78" i="1" s="1"/>
  <c r="K79" i="1"/>
  <c r="L79" i="1" s="1"/>
  <c r="K80" i="1"/>
  <c r="K6" i="1"/>
  <c r="L6" i="1" s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6" i="1"/>
</calcChain>
</file>

<file path=xl/sharedStrings.xml><?xml version="1.0" encoding="utf-8"?>
<sst xmlns="http://schemas.openxmlformats.org/spreadsheetml/2006/main" count="13525" uniqueCount="1421">
  <si>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</si>
  <si>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</si>
  <si>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</si>
  <si>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</si>
  <si>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</si>
  <si>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</si>
  <si>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</si>
  <si>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</si>
  <si>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</si>
  <si>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</si>
  <si>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</si>
  <si>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</si>
  <si>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</si>
  <si>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</si>
  <si>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</si>
  <si>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</si>
  <si>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</si>
  <si>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</si>
  <si>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</si>
  <si>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</si>
  <si>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</si>
  <si>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</si>
  <si>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</si>
  <si>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</si>
  <si>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</si>
  <si>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</si>
  <si>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</si>
  <si>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</si>
  <si>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</si>
  <si>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</si>
  <si>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</si>
  <si>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</si>
  <si>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</si>
  <si>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</si>
  <si>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</si>
  <si>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</si>
  <si>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</si>
  <si>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</si>
  <si>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</si>
  <si>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</si>
  <si>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</si>
  <si>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</si>
  <si>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</si>
  <si>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</si>
  <si>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</si>
  <si>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</si>
  <si>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</si>
  <si>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</si>
  <si>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</si>
  <si>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</si>
  <si>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</si>
  <si>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</si>
  <si>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</si>
  <si>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</si>
  <si>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</si>
  <si>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</si>
  <si>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</si>
  <si>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</si>
  <si>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</si>
  <si>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</si>
  <si>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</si>
  <si>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</si>
  <si>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</si>
  <si>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</si>
  <si>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</si>
  <si>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</si>
  <si>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</si>
  <si>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</si>
  <si>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</si>
  <si>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</si>
  <si>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</si>
  <si>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</si>
  <si>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</si>
  <si>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</si>
  <si>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</si>
  <si>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</si>
  <si>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</si>
  <si>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</si>
  <si>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</si>
  <si>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</si>
  <si>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</si>
  <si>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</si>
  <si>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</si>
  <si>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</si>
  <si>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</si>
  <si>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</si>
  <si>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</si>
  <si>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</si>
  <si>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</si>
  <si>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</si>
  <si>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</si>
  <si>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</si>
  <si>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</si>
  <si>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</si>
  <si>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</si>
  <si>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</si>
  <si>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</si>
  <si>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</si>
  <si>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</si>
  <si>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</si>
  <si>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</si>
  <si>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</si>
  <si>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</si>
  <si>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</si>
  <si>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</si>
  <si>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</si>
  <si>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</si>
  <si>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</si>
  <si>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</si>
  <si>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</si>
  <si>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</si>
  <si>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</si>
  <si>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</si>
  <si>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</si>
  <si>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</si>
  <si>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</si>
  <si>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</si>
  <si>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</si>
  <si>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</si>
  <si>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</si>
  <si>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</si>
  <si>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</si>
  <si>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</si>
  <si>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</si>
  <si>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</si>
  <si>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</si>
  <si>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</si>
  <si>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</si>
  <si>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</si>
  <si>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</si>
  <si>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</si>
  <si>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</si>
  <si>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</si>
  <si>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</si>
  <si>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</si>
  <si>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</si>
  <si>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</si>
  <si>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</si>
  <si>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</si>
  <si>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</si>
  <si>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</si>
  <si>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</si>
  <si>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</si>
  <si>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</si>
  <si>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</si>
  <si>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</si>
  <si>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</si>
  <si>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</si>
  <si>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</si>
  <si>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</si>
  <si>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</si>
  <si>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</si>
  <si>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</si>
  <si>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</si>
  <si>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</si>
  <si>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</si>
  <si>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</si>
  <si>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</si>
  <si>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</si>
  <si>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</si>
  <si>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</si>
  <si>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</si>
  <si>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</si>
  <si>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</si>
  <si>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</si>
  <si>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</si>
  <si>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</si>
  <si>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</si>
  <si>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</si>
  <si>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</si>
  <si>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</si>
  <si>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</si>
  <si>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</si>
  <si>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</si>
  <si>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</si>
  <si>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</si>
  <si>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</si>
  <si>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</si>
  <si>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</si>
  <si>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</si>
  <si>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</si>
  <si>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</si>
  <si>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</si>
  <si>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</si>
  <si>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</si>
  <si>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</si>
  <si>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</si>
  <si>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</si>
  <si>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</si>
  <si>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</si>
  <si>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</si>
  <si>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</si>
  <si>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</si>
  <si>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</si>
  <si>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</si>
  <si>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</si>
  <si>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</si>
  <si>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</si>
  <si>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</si>
  <si>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</si>
  <si>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</si>
  <si>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</si>
  <si>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</si>
  <si>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</si>
  <si>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</si>
  <si>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</si>
  <si>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</si>
  <si>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</si>
  <si>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</si>
  <si>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</si>
  <si>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</si>
  <si>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</si>
  <si>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</si>
  <si>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</si>
  <si>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</si>
  <si>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</si>
  <si>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</si>
  <si>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</si>
  <si>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</si>
  <si>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</si>
  <si>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</si>
  <si>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</si>
  <si>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</si>
  <si>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</si>
  <si>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</si>
  <si>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</si>
  <si>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</si>
  <si>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</si>
  <si>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</si>
  <si>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</si>
  <si>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</si>
  <si>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</si>
  <si>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</si>
  <si>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</si>
  <si>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</si>
  <si>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</si>
  <si>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</si>
  <si>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</si>
  <si>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</si>
  <si>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</si>
  <si>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</si>
  <si>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</si>
  <si>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</si>
  <si>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</si>
  <si>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</si>
  <si>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</si>
  <si>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</si>
  <si>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</si>
  <si>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</si>
  <si>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</si>
  <si>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</si>
  <si>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</si>
  <si>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</si>
  <si>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</si>
  <si>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</si>
  <si>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</si>
  <si>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</si>
  <si>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</si>
  <si>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</si>
  <si>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</si>
  <si>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</si>
  <si>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</si>
  <si>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</si>
  <si>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</si>
  <si>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</si>
  <si>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</si>
  <si>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</si>
  <si>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</si>
  <si>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</si>
  <si>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</si>
  <si>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</si>
  <si>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</si>
  <si>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</si>
  <si>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</si>
  <si>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</si>
  <si>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</si>
  <si>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</si>
  <si>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</si>
  <si>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</si>
  <si>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</si>
  <si>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</si>
  <si>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</si>
  <si>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</si>
  <si>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</si>
  <si>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</si>
  <si>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</si>
  <si>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</si>
  <si>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</si>
  <si>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</si>
  <si>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</si>
  <si>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</si>
  <si>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</si>
  <si>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</si>
  <si>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</si>
  <si>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</si>
  <si>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</si>
  <si>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</si>
  <si>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</si>
  <si>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</si>
  <si>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</si>
  <si>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</si>
  <si>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</si>
  <si>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</si>
  <si>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</si>
  <si>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</si>
  <si>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</si>
  <si>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</si>
  <si>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</si>
  <si>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</si>
  <si>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</si>
  <si>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</si>
  <si>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</si>
  <si>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</si>
  <si>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</si>
  <si>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</si>
  <si>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</si>
  <si>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</si>
  <si>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</si>
  <si>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</si>
  <si>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</si>
  <si>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</si>
  <si>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</si>
  <si>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</si>
  <si>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</si>
  <si>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</si>
  <si>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</si>
  <si>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</si>
  <si>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</si>
  <si>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</si>
  <si>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</si>
  <si>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</si>
  <si>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</si>
  <si>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</si>
  <si>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</si>
  <si>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</si>
  <si>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</si>
  <si>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</si>
  <si>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</si>
  <si>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</si>
  <si>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</si>
  <si>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</si>
  <si>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</si>
  <si>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</si>
  <si>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</si>
  <si>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</si>
  <si>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</si>
  <si>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</si>
  <si>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</si>
  <si>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</si>
  <si>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</si>
  <si>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</si>
  <si>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</si>
  <si>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</si>
  <si>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</si>
  <si>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</si>
  <si>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</si>
  <si>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</si>
  <si>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</si>
  <si>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</si>
  <si>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</si>
  <si>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</si>
  <si>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</si>
  <si>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</si>
  <si>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</si>
  <si>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</si>
  <si>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</si>
  <si>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</si>
  <si>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</si>
  <si>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</si>
  <si>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</si>
  <si>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</si>
  <si>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</si>
  <si>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</si>
  <si>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</si>
  <si>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</si>
  <si>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</si>
  <si>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</si>
  <si>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</si>
  <si>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</si>
  <si>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</si>
  <si>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</si>
  <si>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</si>
  <si>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</si>
  <si>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</si>
  <si>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</si>
  <si>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</si>
  <si>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</si>
  <si>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</si>
  <si>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</si>
  <si>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</si>
  <si>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</si>
  <si>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</si>
  <si>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</si>
  <si>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</si>
  <si>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</si>
  <si>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</si>
  <si>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</si>
  <si>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</si>
  <si>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</si>
  <si>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</si>
  <si>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</si>
  <si>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</si>
  <si>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</si>
  <si>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</si>
  <si>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</si>
  <si>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</si>
  <si>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</si>
  <si>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</si>
  <si>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</si>
  <si>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</si>
  <si>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</si>
  <si>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</si>
  <si>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</si>
  <si>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</si>
  <si>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</si>
  <si>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</si>
  <si>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</si>
  <si>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</si>
  <si>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</si>
  <si>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</si>
  <si>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</si>
  <si>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</si>
  <si>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</si>
  <si>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</si>
  <si>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</si>
  <si>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</si>
  <si>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</si>
  <si>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</si>
  <si>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</si>
  <si>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</si>
  <si>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</si>
  <si>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</si>
  <si>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</si>
  <si>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</si>
  <si>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</si>
  <si>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</si>
  <si>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</si>
  <si>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</si>
  <si>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</si>
  <si>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</si>
  <si>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</si>
  <si>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</si>
  <si>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</si>
  <si>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</si>
  <si>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</si>
  <si>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</si>
  <si>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</si>
  <si>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</si>
  <si>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</si>
  <si>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</si>
  <si>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</si>
  <si>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</si>
  <si>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</si>
  <si>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</si>
  <si>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</si>
  <si>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</si>
  <si>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</si>
  <si>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</si>
  <si>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</si>
  <si>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</si>
  <si>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</si>
  <si>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</si>
  <si>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</si>
  <si>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</si>
  <si>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</si>
  <si>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</si>
  <si>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</si>
  <si>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</si>
  <si>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</si>
  <si>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</si>
  <si>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</si>
  <si>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</si>
  <si>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</si>
  <si>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</si>
  <si>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</si>
  <si>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</si>
  <si>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</si>
  <si>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</si>
  <si>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</si>
  <si>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</si>
  <si>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</si>
  <si>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</si>
  <si>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</si>
  <si>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</si>
  <si>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</si>
  <si>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</si>
  <si>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</si>
  <si>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</si>
  <si>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</si>
  <si>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</si>
  <si>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</si>
  <si>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</si>
  <si>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</si>
  <si>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</si>
  <si>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</si>
  <si>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</si>
  <si>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</si>
  <si>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</si>
  <si>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</si>
  <si>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</si>
  <si>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</si>
  <si>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</si>
  <si>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</si>
  <si>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</si>
  <si>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</si>
  <si>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</si>
  <si>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</si>
  <si>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</si>
  <si>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</si>
  <si>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</si>
  <si>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</si>
  <si>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</si>
  <si>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</si>
  <si>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</si>
  <si>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</si>
  <si>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</si>
  <si>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</si>
  <si>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</si>
  <si>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</si>
  <si>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</si>
  <si>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</si>
  <si>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</si>
  <si>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</si>
  <si>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</si>
  <si>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</si>
  <si>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</si>
  <si>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</si>
  <si>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</si>
  <si>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</si>
  <si>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</si>
  <si>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</si>
  <si>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</si>
  <si>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</si>
  <si>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</si>
  <si>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</si>
  <si>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</si>
  <si>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</si>
  <si>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</si>
  <si>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</si>
  <si>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</si>
  <si>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</si>
  <si>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</si>
  <si>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</si>
  <si>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</si>
  <si>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</si>
  <si>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</si>
  <si>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</si>
  <si>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</si>
  <si>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</si>
  <si>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</si>
  <si>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</si>
  <si>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</si>
  <si>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</si>
  <si>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</si>
  <si>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</si>
  <si>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</si>
  <si>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</si>
  <si>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</si>
  <si>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</si>
  <si>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</si>
  <si>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</si>
  <si>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</si>
  <si>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</si>
  <si>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</si>
  <si>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</si>
  <si>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</si>
  <si>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</si>
  <si>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</si>
  <si>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</si>
  <si>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</si>
  <si>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</si>
  <si>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</si>
  <si>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</si>
  <si>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</si>
  <si>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</si>
  <si>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</si>
  <si>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</si>
  <si>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</si>
  <si>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</si>
  <si>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</si>
  <si>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</si>
  <si>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</si>
  <si>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</si>
  <si>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</si>
  <si>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</si>
  <si>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</si>
  <si>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</si>
  <si>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</si>
  <si>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</si>
  <si>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</si>
  <si>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</si>
  <si>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</si>
  <si>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</si>
  <si>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</si>
  <si>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</si>
  <si>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</si>
  <si>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</si>
  <si>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</si>
  <si>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</si>
  <si>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</si>
  <si>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</si>
  <si>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</si>
  <si>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</si>
  <si>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</si>
  <si>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</si>
  <si>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</si>
  <si>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</si>
  <si>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</si>
  <si>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</si>
  <si>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</si>
  <si>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</si>
  <si>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</si>
  <si>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</si>
  <si>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</si>
  <si>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</si>
  <si>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</si>
  <si>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</si>
  <si>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</si>
  <si>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</si>
  <si>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</si>
  <si>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</si>
  <si>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</si>
  <si>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</si>
  <si>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</si>
  <si>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</si>
  <si>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</si>
  <si>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</si>
  <si>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</si>
  <si>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</si>
  <si>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</si>
  <si>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</si>
  <si>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</si>
  <si>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</si>
  <si>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</si>
  <si>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</si>
  <si>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</si>
  <si>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</si>
  <si>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</si>
  <si>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</si>
  <si>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</si>
  <si>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</si>
  <si>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</si>
  <si>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</si>
  <si>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</si>
  <si>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</si>
  <si>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</si>
  <si>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</si>
  <si>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</si>
  <si>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</si>
  <si>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</si>
  <si>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</si>
  <si>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</si>
  <si>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</si>
  <si>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</si>
  <si>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</si>
  <si>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</si>
  <si>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</si>
  <si>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</si>
  <si>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</si>
  <si>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</si>
  <si>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</si>
  <si>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</si>
  <si>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</si>
  <si>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</si>
  <si>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</si>
  <si>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</si>
  <si>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</si>
  <si>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</si>
  <si>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</si>
  <si>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</si>
  <si>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</si>
  <si>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</si>
  <si>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</si>
  <si>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</si>
  <si>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</si>
  <si>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</si>
  <si>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</si>
  <si>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</si>
  <si>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</si>
  <si>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</si>
  <si>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</si>
  <si>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</si>
  <si>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</si>
  <si>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</si>
  <si>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</si>
  <si>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</si>
  <si>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</si>
  <si>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</si>
  <si>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</si>
  <si>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</si>
  <si>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</si>
  <si>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</si>
  <si>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</si>
  <si>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</si>
  <si>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</si>
  <si>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</si>
  <si>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</si>
  <si>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</si>
  <si>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</si>
  <si>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</si>
  <si>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</si>
  <si>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</si>
  <si>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</si>
  <si>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</si>
  <si>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</si>
  <si>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</si>
  <si>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</si>
  <si>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</si>
  <si>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</si>
  <si>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</si>
  <si>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</si>
  <si>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</si>
  <si>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</si>
  <si>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</si>
  <si>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</si>
  <si>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</si>
  <si>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</si>
  <si>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</si>
  <si>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</si>
  <si>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</si>
  <si>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</si>
  <si>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</si>
  <si>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</si>
  <si>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</si>
  <si>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</si>
  <si>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</si>
  <si>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</si>
  <si>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</si>
  <si>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</si>
  <si>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</si>
  <si>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</si>
  <si>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</si>
  <si>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</si>
  <si>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</si>
  <si>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</si>
  <si>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</si>
  <si>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</si>
  <si>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</si>
  <si>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</si>
  <si>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</si>
  <si>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</si>
  <si>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</si>
  <si>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</si>
  <si>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</si>
  <si>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</si>
  <si>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</si>
  <si>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</si>
  <si>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</si>
  <si>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</si>
  <si>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</si>
  <si>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</si>
  <si>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</si>
  <si>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</si>
  <si>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</si>
  <si>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</si>
  <si>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</si>
  <si>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</si>
  <si>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</si>
  <si>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</si>
  <si>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</si>
  <si>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</si>
  <si>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</si>
  <si>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</si>
  <si>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</si>
  <si>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</si>
  <si>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</si>
  <si>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</si>
  <si>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</si>
  <si>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</si>
  <si>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</si>
  <si>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</si>
  <si>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</si>
  <si>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</si>
  <si>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</si>
  <si>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</si>
  <si>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</si>
  <si>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</si>
  <si>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</si>
  <si>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</si>
  <si>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</si>
  <si>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</si>
  <si>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</si>
  <si>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</si>
  <si>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</si>
  <si>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</si>
  <si>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</si>
  <si>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</si>
  <si>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</si>
  <si>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</si>
  <si>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</si>
  <si>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</si>
  <si>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</si>
  <si>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</si>
  <si>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</si>
  <si>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</si>
  <si>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</si>
  <si>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</si>
  <si>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</si>
  <si>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</si>
  <si>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</si>
  <si>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</si>
  <si>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</si>
  <si>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</si>
  <si>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</si>
  <si>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</si>
  <si>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</si>
  <si>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</si>
  <si>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</si>
  <si>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</si>
  <si>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</si>
  <si>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</si>
  <si>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</si>
  <si>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</si>
  <si>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</si>
  <si>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</si>
  <si>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</si>
  <si>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</si>
  <si>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</si>
  <si>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</si>
  <si>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</si>
  <si>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</si>
  <si>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</si>
  <si>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</si>
  <si>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</si>
  <si>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</si>
  <si>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</si>
  <si>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</si>
  <si>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</si>
  <si>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</si>
  <si>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</si>
  <si>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</si>
  <si>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</si>
  <si>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</si>
  <si>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</si>
  <si>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</si>
  <si>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</si>
  <si>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</si>
  <si>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</si>
  <si>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</si>
  <si>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</si>
  <si>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</si>
  <si>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</si>
  <si>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</si>
  <si>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</si>
  <si>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</si>
  <si>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</si>
  <si>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</si>
  <si>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</si>
  <si>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</si>
  <si>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</si>
  <si>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</si>
  <si>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</si>
  <si>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</si>
  <si>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</si>
  <si>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</si>
  <si>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</si>
  <si>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</si>
  <si>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</si>
  <si>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</si>
  <si>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</si>
  <si>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</si>
  <si>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</si>
  <si>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</si>
  <si>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</si>
  <si>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</si>
  <si>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</si>
  <si>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</si>
  <si>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</si>
  <si>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</si>
  <si>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</si>
  <si>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</si>
  <si>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</si>
  <si>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</si>
  <si>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</si>
  <si>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</si>
  <si>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</si>
  <si>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</si>
  <si>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</si>
  <si>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</si>
  <si>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</si>
  <si>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</si>
  <si>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</si>
  <si>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</si>
  <si>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</si>
  <si>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</si>
  <si>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</si>
  <si>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</si>
  <si>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</si>
  <si>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</si>
  <si>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</si>
  <si>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</si>
  <si>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</si>
  <si>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</si>
  <si>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</si>
  <si>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</si>
  <si>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</si>
  <si>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</si>
  <si>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</si>
  <si>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</si>
  <si>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</si>
  <si>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</si>
  <si>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</si>
  <si>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</si>
  <si>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</si>
  <si>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</si>
  <si>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</si>
  <si>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</si>
  <si>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</si>
  <si>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</si>
  <si>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</si>
  <si>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</si>
  <si>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</si>
  <si>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</si>
  <si>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</si>
  <si>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</si>
  <si>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</si>
  <si>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</si>
  <si>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</si>
  <si>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</si>
  <si>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</si>
  <si>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</si>
  <si>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</si>
  <si>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</si>
  <si>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</si>
  <si>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</si>
  <si>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</si>
  <si>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</si>
  <si>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</si>
  <si>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</si>
  <si>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</si>
  <si>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</si>
  <si>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</si>
  <si>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</si>
  <si>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</si>
  <si>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</si>
  <si>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</si>
  <si>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</si>
  <si>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</si>
  <si>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</si>
  <si>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</si>
  <si>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</si>
  <si>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</si>
  <si>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</si>
  <si>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</si>
  <si>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</si>
  <si>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</si>
  <si>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</si>
  <si>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</si>
  <si>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</si>
  <si>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</si>
  <si>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</si>
  <si>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</si>
  <si>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</si>
  <si>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</si>
  <si>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</si>
  <si>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</si>
  <si>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</si>
  <si>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</si>
  <si>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</si>
  <si>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</si>
  <si>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</si>
  <si>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</si>
  <si>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</si>
  <si>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</si>
  <si>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</si>
  <si>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</si>
  <si>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</si>
  <si>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</si>
  <si>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</si>
  <si>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</si>
  <si>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</si>
  <si>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</si>
  <si>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</si>
  <si>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</si>
  <si>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</si>
  <si>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</si>
  <si>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</si>
  <si>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</si>
  <si>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</si>
  <si>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</si>
  <si>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</si>
  <si>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</si>
  <si>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</si>
  <si>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</si>
  <si>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</si>
  <si>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</si>
  <si>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</si>
  <si>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</si>
  <si>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</si>
  <si>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</si>
  <si>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</si>
  <si>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</si>
  <si>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</si>
  <si>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</si>
  <si>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</si>
  <si>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</si>
  <si>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</si>
  <si>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</si>
  <si>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</si>
  <si>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</si>
  <si>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</si>
  <si>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</si>
  <si>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</si>
  <si>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</si>
  <si>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</si>
  <si>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</si>
  <si>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</si>
  <si>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</si>
  <si>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</si>
  <si>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</si>
  <si>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</si>
  <si>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</si>
  <si>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</si>
  <si>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</si>
  <si>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</si>
  <si>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</si>
  <si>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</si>
  <si>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</si>
  <si>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</si>
  <si>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</si>
  <si>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</si>
  <si>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</si>
  <si>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</si>
  <si>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</si>
  <si>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</si>
  <si>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</si>
  <si>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</si>
  <si>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</si>
  <si>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</si>
  <si>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</si>
  <si>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</si>
  <si>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</si>
  <si>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</si>
  <si>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</si>
  <si>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</si>
  <si>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</si>
  <si>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</si>
  <si>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</si>
  <si>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</si>
  <si>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</si>
  <si>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</si>
  <si>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</si>
  <si>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</si>
  <si>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</si>
  <si>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</si>
  <si>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</si>
  <si>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</si>
  <si>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</si>
  <si>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</si>
  <si>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</si>
  <si>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</si>
  <si>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</si>
  <si>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</si>
  <si>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</si>
  <si>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</si>
  <si>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</si>
  <si>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</si>
  <si>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</si>
  <si>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</si>
  <si>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</si>
  <si>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</si>
  <si>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</si>
  <si>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</si>
  <si>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</si>
  <si>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</si>
  <si>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</si>
  <si>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</si>
  <si>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</si>
  <si>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</si>
  <si>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</si>
  <si>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</si>
  <si>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</si>
  <si>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</si>
  <si>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</si>
  <si>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</si>
  <si>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</si>
  <si>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</si>
  <si>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</si>
  <si>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</si>
  <si>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</si>
  <si>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</si>
  <si>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</si>
  <si>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</si>
  <si>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</si>
  <si>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</si>
  <si>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</si>
  <si>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</si>
  <si>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</si>
  <si>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</si>
  <si>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</si>
  <si>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</si>
  <si>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</si>
  <si>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</si>
  <si>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</si>
  <si>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</si>
  <si>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</si>
  <si>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</si>
  <si>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</si>
  <si>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</si>
  <si>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</si>
  <si>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</si>
  <si>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</si>
  <si>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</si>
  <si>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</si>
  <si>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</si>
  <si>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</si>
  <si>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</si>
  <si>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</si>
  <si>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</si>
  <si>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</si>
  <si>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</si>
  <si>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</si>
  <si>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</si>
  <si>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</si>
  <si>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</si>
  <si>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</si>
  <si>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</si>
  <si>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</si>
  <si>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</si>
  <si>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</si>
  <si>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</si>
  <si>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</si>
  <si>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</si>
  <si>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</si>
  <si>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</si>
  <si>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</si>
  <si>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</si>
  <si>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</si>
  <si>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</si>
  <si>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</si>
  <si>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</si>
  <si>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</si>
  <si>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</si>
  <si>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</si>
  <si>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</si>
  <si>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</si>
  <si>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</si>
  <si>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</si>
  <si>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</si>
  <si>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</si>
  <si>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</si>
  <si>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</si>
  <si>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</si>
  <si>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</si>
  <si>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</si>
  <si>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</si>
  <si>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</si>
  <si>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</si>
  <si>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052742997407</t>
  </si>
  <si>
    <t>S/D Canino Filhotes - Crescimento Saudável - Ped. Pequenos 1 Kg</t>
  </si>
  <si>
    <t>052742997506</t>
  </si>
  <si>
    <t>S/D Canino Filhotes - Crescimento Saudável - Ped. Pequenos 3 Kg</t>
  </si>
  <si>
    <t>052742997605</t>
  </si>
  <si>
    <t>S/D Canino Filhotes - Crescimento Saudável - Ped. Pequenos 7,5 Kg</t>
  </si>
  <si>
    <t>052742996707</t>
  </si>
  <si>
    <t>S/D Canino Filhotes - Crescimento Saudável - 7,5 Kg</t>
  </si>
  <si>
    <t>052742997209</t>
  </si>
  <si>
    <t>S/D Canino Filhotes - Crescimento Saudável - Raças Grandes 7,5 Kg</t>
  </si>
  <si>
    <t>052742168401</t>
  </si>
  <si>
    <t>S/D Canino Filhotes  - Raças Miniatura 1 Kg</t>
  </si>
  <si>
    <t>052742168609</t>
  </si>
  <si>
    <t>S/D Canino Filhotes  - Raças Miniatura 3 Kg</t>
  </si>
  <si>
    <t>052742952604</t>
  </si>
  <si>
    <t>S/D Canino Adulto - Manutenção Saudável - Raças Grandes 15 Kg</t>
  </si>
  <si>
    <t>052742998206</t>
  </si>
  <si>
    <t>S/D Canino Adulto - Manutenção Saudável - Ped. Pequenos 1 Kg</t>
  </si>
  <si>
    <t>052742994901</t>
  </si>
  <si>
    <t>S/D Canino Adulto - Manutenção Saudável - Ped. Pequenos 3 Kg</t>
  </si>
  <si>
    <t>052742948904</t>
  </si>
  <si>
    <t>S/D Canino Adulto - Manutenção Saudável - Ped. Pequenos 15 Kg</t>
  </si>
  <si>
    <t>052742998305</t>
  </si>
  <si>
    <t>S/D Canino Adulto - Manutenção Saudável - Ped. Pequenos 7,5 Kg</t>
  </si>
  <si>
    <t>052742997902</t>
  </si>
  <si>
    <t>S/D Canino Adulto - Manutenção Saudável -  7,5 Kg</t>
  </si>
  <si>
    <t>052742168708</t>
  </si>
  <si>
    <t>S/D Canino Adulto  - Raças Miniatura 1 Kg</t>
  </si>
  <si>
    <t>052742168906</t>
  </si>
  <si>
    <t>S/D Canino Adulto  - Raças Miniatura 3 Kg</t>
  </si>
  <si>
    <t>S/D Canino Adulto - Manutenção Saudável  15 Kg</t>
  </si>
  <si>
    <t>052742382401</t>
  </si>
  <si>
    <t>S/D Canino Adulto Pele Sensível - Ped. Pequenos 2,5 Kg</t>
  </si>
  <si>
    <t>052742382500</t>
  </si>
  <si>
    <t>S/D Canino Adulto PELE SENSÍVEL - PED. PEQUENOS 7,5 KG</t>
  </si>
  <si>
    <t>052742950303</t>
  </si>
  <si>
    <t>S/D Canino Adulto Light - Original 7,5 Kg</t>
  </si>
  <si>
    <t>052742952901</t>
  </si>
  <si>
    <t>S/D Canino Adulto Light - Ped. Pequenos 3 Kg</t>
  </si>
  <si>
    <t>052742951805</t>
  </si>
  <si>
    <t>S/D Canino Adulto Light - Ped. Pequenos 7,5 Kg</t>
  </si>
  <si>
    <t>052742169101</t>
  </si>
  <si>
    <t>S/D Canino Light  - Raças Miniatura 3 Kg</t>
  </si>
  <si>
    <t>052742949703</t>
  </si>
  <si>
    <t>S/D Canino Adulto Maduro - Longevidade Ativa - Ped. Pequenos 1 Kg</t>
  </si>
  <si>
    <t>052742949802</t>
  </si>
  <si>
    <t>S/D Canino Adulto Maduro - Longevidade Ativa - Ped. Pequenos 3 Kg</t>
  </si>
  <si>
    <t>052742949901</t>
  </si>
  <si>
    <t>S/D Canino Adulto Maduro - Longevidade Ativa - Ped. Pequenos 7,5 Kg</t>
  </si>
  <si>
    <t>052742169200</t>
  </si>
  <si>
    <t>S/D Canino Adulto Maduro  - Raças Miniatura 1 Kg</t>
  </si>
  <si>
    <t>052742169309</t>
  </si>
  <si>
    <t>S/D Canino Adulto Maduro  - Raças Miniatura 3 Kg</t>
  </si>
  <si>
    <t>S/D Canino Adulto Maduro - Longevidade Ativa -7,5 Kg</t>
  </si>
  <si>
    <t>052742279008</t>
  </si>
  <si>
    <t>S/D Canino Adulto Sênior 11+ - Raças Miniatura 3 Kg</t>
  </si>
  <si>
    <t>052742952109</t>
  </si>
  <si>
    <t>S/D Felino Adulto Light 3 Kg</t>
  </si>
  <si>
    <t>052742364209</t>
  </si>
  <si>
    <t>S/D Felino Adulto Light 7,5 Kg</t>
  </si>
  <si>
    <t>052742950709</t>
  </si>
  <si>
    <t>S/D Felino Filhotes  - Crescimento Saudável 1,5 Kg</t>
  </si>
  <si>
    <t>052742951102</t>
  </si>
  <si>
    <t>S/D Felino Adulto - Cuidado Excelente 3 Kg</t>
  </si>
  <si>
    <t>052742364001</t>
  </si>
  <si>
    <t>S/D Felino Adulto - Cuidado Excelente 7,5 Kg</t>
  </si>
  <si>
    <t>052742951607</t>
  </si>
  <si>
    <t>S/D Felino Adulto Maduro - Longevidade Ativa 3 Kg</t>
  </si>
  <si>
    <t>052742364100</t>
  </si>
  <si>
    <t>S/D Felino Adulto Maduro - Longevidade Ativa 7,5 Kg</t>
  </si>
  <si>
    <t>052742215709</t>
  </si>
  <si>
    <t>S/D Felino Adulto Hairball Control 1,5 Kg</t>
  </si>
  <si>
    <t>052742275208</t>
  </si>
  <si>
    <t>S/D Felino Adulto Castrado Salmão 1,5 Kg</t>
  </si>
  <si>
    <t>052742275406</t>
  </si>
  <si>
    <t>S/D Felino Adulto Castrado Original 1,5 Kg</t>
  </si>
  <si>
    <t>052742860701</t>
  </si>
  <si>
    <t>P/D Cão C/D  Multicare 3,8 Kg</t>
  </si>
  <si>
    <t>211CD3</t>
  </si>
  <si>
    <t>052742861807</t>
  </si>
  <si>
    <t>P/D Cão I/D 3,8 Kg</t>
  </si>
  <si>
    <t>211ID3</t>
  </si>
  <si>
    <t>052742700809</t>
  </si>
  <si>
    <t>P/D Cão I/D Lata 370 Gr</t>
  </si>
  <si>
    <t>211ID7</t>
  </si>
  <si>
    <t>052742862101</t>
  </si>
  <si>
    <t>P/D Cão K/D 3,8 Kg</t>
  </si>
  <si>
    <t>211KD3</t>
  </si>
  <si>
    <t>052742801001</t>
  </si>
  <si>
    <t>P/D Cão K/D Lata 370 Gr</t>
  </si>
  <si>
    <t>211KD7</t>
  </si>
  <si>
    <t>052742862408</t>
  </si>
  <si>
    <t>P/D Cão R/D 3,8 Kg</t>
  </si>
  <si>
    <t>211RD3</t>
  </si>
  <si>
    <t>052742862507</t>
  </si>
  <si>
    <t>P/D Cão R/D 8 Kg</t>
  </si>
  <si>
    <t>211RD8</t>
  </si>
  <si>
    <t>052742867007</t>
  </si>
  <si>
    <t>P/D Cão U/D 3,8 kg</t>
  </si>
  <si>
    <t>211UD3</t>
  </si>
  <si>
    <t>052742801605</t>
  </si>
  <si>
    <t>P/D Cão U/D Lata 370 Gr</t>
  </si>
  <si>
    <t>211UD7</t>
  </si>
  <si>
    <t>052742867106</t>
  </si>
  <si>
    <t>P/D Cão W/D 3,8 kg</t>
  </si>
  <si>
    <t>211WD3</t>
  </si>
  <si>
    <t>052742801704</t>
  </si>
  <si>
    <t>P/D Cão W/D Lata 370 Gr</t>
  </si>
  <si>
    <t>211WD7</t>
  </si>
  <si>
    <t>052742725208</t>
  </si>
  <si>
    <t>P/D Fel. K/D 1,8 Kg</t>
  </si>
  <si>
    <t>212KD2</t>
  </si>
  <si>
    <t>052742615806</t>
  </si>
  <si>
    <t>P/D Fel. R/D 1,8 Kg</t>
  </si>
  <si>
    <t>212RD2</t>
  </si>
  <si>
    <t>052742615905</t>
  </si>
  <si>
    <t>P/D Fel. W/D 1,8 Kg</t>
  </si>
  <si>
    <t>212WD2</t>
  </si>
  <si>
    <t>052742567006</t>
  </si>
  <si>
    <t>P/D Can./Fel. A/D Lata 156 Gr</t>
  </si>
  <si>
    <t>213AD0</t>
  </si>
  <si>
    <t>052742283906</t>
  </si>
  <si>
    <t>P/D Fel. C/D Stress Multicare 2,88 kg</t>
  </si>
  <si>
    <t>212CS3</t>
  </si>
  <si>
    <t>052742624709</t>
  </si>
  <si>
    <t>P/D Fel. C/D Multicare 1,81kg</t>
  </si>
  <si>
    <t>212CM2</t>
  </si>
  <si>
    <t>052742588803</t>
  </si>
  <si>
    <t>P/D Fel. S/D 1,81 KG</t>
  </si>
  <si>
    <t>212SD2</t>
  </si>
  <si>
    <t>052742001210</t>
  </si>
  <si>
    <t>P/D Can. R/D 1,5 KG</t>
  </si>
  <si>
    <t>211RD1</t>
  </si>
  <si>
    <t>052742001258</t>
  </si>
  <si>
    <t>P/D Can. W/D 1,5 KG</t>
  </si>
  <si>
    <t>211WD1</t>
  </si>
  <si>
    <t>052742001197</t>
  </si>
  <si>
    <t>P/D Can. K/D 1,5 KG</t>
  </si>
  <si>
    <t>211KD1</t>
  </si>
  <si>
    <t>P/D Can. Z/D 3,63 KG</t>
  </si>
  <si>
    <t>211ZD3</t>
  </si>
  <si>
    <t>052742008882</t>
  </si>
  <si>
    <t>P/D CAN. Z/D PEDAÇOS PEQUENOS SACO 3,17  KG</t>
  </si>
  <si>
    <t>211ZD5</t>
  </si>
  <si>
    <t>052742453613</t>
  </si>
  <si>
    <t>P/D CAN. C/D MULTICARE LATA 156 G</t>
  </si>
  <si>
    <t>211CM9</t>
  </si>
  <si>
    <t>052742617312</t>
  </si>
  <si>
    <t>P/D CAN. Z/D LATA 370 G</t>
  </si>
  <si>
    <t>211ZD7</t>
  </si>
  <si>
    <t>052742453514</t>
  </si>
  <si>
    <t>P/D FEL. C/D MULTICARE LATA 82 G</t>
  </si>
  <si>
    <t>212CM8</t>
  </si>
  <si>
    <t>052742700908</t>
  </si>
  <si>
    <t>P/D CAN. J/D LATA 370 G</t>
  </si>
  <si>
    <t>211JD7</t>
  </si>
  <si>
    <t>052742858302</t>
  </si>
  <si>
    <t>P/D CAN. J/D PEDAÇOS PEQUENOS SACO 3,85  KG</t>
  </si>
  <si>
    <t>211JD5</t>
  </si>
  <si>
    <t>052742862002</t>
  </si>
  <si>
    <t>P/D CAN. J/D SACO 3,85  KG</t>
  </si>
  <si>
    <t>211JD3</t>
  </si>
  <si>
    <t>052742948607</t>
  </si>
  <si>
    <t>052742996806</t>
  </si>
  <si>
    <t>052742950402</t>
  </si>
  <si>
    <t>S/D Canino Filhotes - Crescimento Saudável - Ped. Pequenos 15 Kg</t>
  </si>
  <si>
    <t>S/D Canino Adulto Light - Original 15 Kg</t>
  </si>
  <si>
    <r>
      <t>Desconto vide tabela</t>
    </r>
    <r>
      <rPr>
        <i/>
        <sz val="18"/>
        <color rgb="FFFF0000"/>
        <rFont val="Calibri"/>
        <family val="2"/>
      </rPr>
      <t>-</t>
    </r>
    <r>
      <rPr>
        <sz val="18"/>
        <color indexed="8"/>
        <rFont val="Calibri"/>
        <family val="2"/>
      </rPr>
      <t xml:space="preserve"> Para pedido mínimo de R$ 300,00 - SP, demais estados avaliar nas condições comerciais.</t>
    </r>
  </si>
  <si>
    <t>S/D Canino Filhotes - Crescimento Saudável - original 15 Kg</t>
  </si>
  <si>
    <t>S/D Felino Adulto Castrado Original 7,5 Kg</t>
  </si>
  <si>
    <t>P/D FEL. I/D FRANGO E VEGETAIS LATA 82 G</t>
  </si>
  <si>
    <t>P/D FEL. K/D FRANGO  E VEGETAIS LATA 82 G</t>
  </si>
  <si>
    <t>P/D FEL. K/D ATUM  E VEGETAIS LATA 82 G</t>
  </si>
  <si>
    <t>052742022338</t>
  </si>
  <si>
    <t>052742339207</t>
  </si>
  <si>
    <t>052742339206</t>
  </si>
  <si>
    <t>052742339405</t>
  </si>
  <si>
    <t>212ID8</t>
  </si>
  <si>
    <t>212KF8</t>
  </si>
  <si>
    <t>212KA8</t>
  </si>
  <si>
    <r>
      <rPr>
        <b/>
        <sz val="18"/>
        <color rgb="FF000000"/>
        <rFont val="Calibri"/>
        <family val="2"/>
      </rPr>
      <t xml:space="preserve">TABELA: HILLS </t>
    </r>
    <r>
      <rPr>
        <sz val="18"/>
        <color indexed="8"/>
        <rFont val="Calibri"/>
        <family val="2"/>
      </rPr>
      <t xml:space="preserve">- (vigente a partir de 01/06/2019) -  SÃO PAULO CAPITAL E GD SP </t>
    </r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</si>
  <si>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 xml:space="preserve">: Rações de 7,5kg – compra 4 e ganha 1 – margem de 31%/Ração de 15kg – compra 5 e ganha 1 – margem de 29%. </t>
    </r>
  </si>
  <si>
    <t>CODIGOBARRAS</t>
  </si>
  <si>
    <t>PRECOVENDA</t>
  </si>
  <si>
    <t>PRECOCUSTO</t>
  </si>
  <si>
    <t>54.9</t>
  </si>
  <si>
    <t>132.9</t>
  </si>
  <si>
    <t>218.9</t>
  </si>
  <si>
    <t>334.9</t>
  </si>
  <si>
    <t>55.9</t>
  </si>
  <si>
    <t>136.9</t>
  </si>
  <si>
    <t>298.9</t>
  </si>
  <si>
    <t>51.9</t>
  </si>
  <si>
    <t>127.9</t>
  </si>
  <si>
    <t>307.9</t>
  </si>
  <si>
    <t>194.9</t>
  </si>
  <si>
    <t>52.9</t>
  </si>
  <si>
    <t>129.9</t>
  </si>
  <si>
    <t>115.9</t>
  </si>
  <si>
    <t>145.9</t>
  </si>
  <si>
    <t>215.9</t>
  </si>
  <si>
    <t>81.9</t>
  </si>
  <si>
    <t>138.9</t>
  </si>
  <si>
    <t>208.9</t>
  </si>
  <si>
    <t>86.9</t>
  </si>
  <si>
    <t>192.9</t>
  </si>
  <si>
    <t>182.9</t>
  </si>
  <si>
    <t>23.9</t>
  </si>
  <si>
    <t>184.9</t>
  </si>
  <si>
    <t>173.9</t>
  </si>
  <si>
    <t>308.9</t>
  </si>
  <si>
    <t>111.9</t>
  </si>
  <si>
    <t>110.9</t>
  </si>
  <si>
    <t>118.9</t>
  </si>
  <si>
    <t>21.9</t>
  </si>
  <si>
    <t>261.9</t>
  </si>
  <si>
    <t>143.9</t>
  </si>
  <si>
    <t>116.9</t>
  </si>
  <si>
    <t>84.9</t>
  </si>
  <si>
    <t>94.9</t>
  </si>
  <si>
    <t>91.9</t>
  </si>
  <si>
    <t>293.9</t>
  </si>
  <si>
    <t>19.9</t>
  </si>
  <si>
    <t>26.9</t>
  </si>
  <si>
    <t>13.9</t>
  </si>
  <si>
    <t>199.9</t>
  </si>
  <si>
    <t>12.9</t>
  </si>
  <si>
    <t>58.59</t>
  </si>
  <si>
    <t>67.89</t>
  </si>
  <si>
    <t>38.42</t>
  </si>
  <si>
    <t>93.02</t>
  </si>
  <si>
    <t>189.4</t>
  </si>
  <si>
    <t>287.0</t>
  </si>
  <si>
    <t>39.12</t>
  </si>
  <si>
    <t>95.82</t>
  </si>
  <si>
    <t>256.1</t>
  </si>
  <si>
    <t>36.32</t>
  </si>
  <si>
    <t>89.52</t>
  </si>
  <si>
    <t>263.9</t>
  </si>
  <si>
    <t>168.6</t>
  </si>
  <si>
    <t>37.02</t>
  </si>
  <si>
    <t>90.92</t>
  </si>
  <si>
    <t>81.12</t>
  </si>
  <si>
    <t>195.4</t>
  </si>
  <si>
    <t>104.3</t>
  </si>
  <si>
    <t>192.7</t>
  </si>
  <si>
    <t>99.36</t>
  </si>
  <si>
    <t>186.5</t>
  </si>
  <si>
    <t>62.16</t>
  </si>
  <si>
    <t>137.9</t>
  </si>
  <si>
    <t>130.8</t>
  </si>
  <si>
    <t>17.09</t>
  </si>
  <si>
    <t>132.2</t>
  </si>
  <si>
    <t>124.3</t>
  </si>
  <si>
    <t>220.9</t>
  </si>
  <si>
    <t>80.04</t>
  </si>
  <si>
    <t>79.32</t>
  </si>
  <si>
    <t>85.05</t>
  </si>
  <si>
    <t>15.67</t>
  </si>
  <si>
    <t>187.3</t>
  </si>
  <si>
    <t>102.9</t>
  </si>
  <si>
    <t>83.62</t>
  </si>
  <si>
    <t>60.73</t>
  </si>
  <si>
    <t>65.73</t>
  </si>
  <si>
    <t>210.2</t>
  </si>
  <si>
    <t>14.23</t>
  </si>
  <si>
    <t>19.24</t>
  </si>
  <si>
    <t>9.941</t>
  </si>
  <si>
    <t>142.9</t>
  </si>
  <si>
    <t>9.225</t>
  </si>
  <si>
    <t>52742997407</t>
  </si>
  <si>
    <t>052742998107</t>
  </si>
  <si>
    <t>052742998602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</si>
</sst>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4D4D4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6">
    <xf numFmtId="0" fontId="0" fillId="0" borderId="0"/>
    <xf numFmtId="0" fontId="3" fillId="0" borderId="0"/>
    <xf numFmtId="0" fontId="4" fillId="2" borderId="1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2">
    <xf numFmtId="0" fontId="0" fillId="0" borderId="0" xfId="0"/>
    <xf numFmtId="49" fontId="3" fillId="0" borderId="0" xfId="1" applyNumberFormat="1" applyAlignment="1">
      <alignment horizontal="left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5" fillId="3" borderId="2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3" fillId="0" borderId="0" xfId="1" applyFont="1" applyAlignment="1">
      <alignment vertical="center"/>
    </xf>
    <xf numFmtId="2" fontId="13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center" vertical="center"/>
    </xf>
    <xf numFmtId="40" fontId="15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49" fontId="17" fillId="7" borderId="8" xfId="2" applyNumberFormat="1" applyFont="1" applyFill="1" applyBorder="1" applyAlignment="1">
      <alignment horizontal="center" vertical="center"/>
    </xf>
    <xf numFmtId="9" fontId="24" fillId="0" borderId="8" xfId="3" applyFont="1" applyBorder="1" applyAlignment="1">
      <alignment horizontal="center" vertical="center"/>
    </xf>
    <xf numFmtId="9" fontId="25" fillId="0" borderId="8" xfId="3" applyFont="1" applyBorder="1" applyAlignment="1">
      <alignment horizontal="center" vertical="center"/>
    </xf>
    <xf numFmtId="9" fontId="25" fillId="0" borderId="10" xfId="3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2" fontId="25" fillId="8" borderId="8" xfId="4" applyNumberFormat="1" applyFont="1" applyFill="1" applyBorder="1" applyAlignment="1">
      <alignment horizontal="center" vertical="center"/>
    </xf>
    <xf numFmtId="2" fontId="24" fillId="9" borderId="8" xfId="4" applyNumberFormat="1" applyFont="1" applyFill="1" applyBorder="1" applyAlignment="1">
      <alignment horizontal="center" vertical="center"/>
    </xf>
    <xf numFmtId="2" fontId="25" fillId="9" borderId="8" xfId="1" applyNumberFormat="1" applyFont="1" applyFill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0" fontId="25" fillId="0" borderId="0" xfId="3" applyNumberFormat="1" applyFont="1" applyBorder="1" applyAlignment="1">
      <alignment horizontal="center" vertical="center"/>
    </xf>
    <xf numFmtId="9" fontId="25" fillId="0" borderId="0" xfId="3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2" fontId="25" fillId="4" borderId="0" xfId="4" applyNumberFormat="1" applyFont="1" applyFill="1" applyBorder="1" applyAlignment="1">
      <alignment horizontal="center" vertical="center"/>
    </xf>
    <xf numFmtId="2" fontId="25" fillId="4" borderId="0" xfId="1" applyNumberFormat="1" applyFont="1" applyFill="1" applyBorder="1" applyAlignment="1">
      <alignment vertical="center"/>
    </xf>
    <xf numFmtId="9" fontId="25" fillId="4" borderId="0" xfId="3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2" fontId="13" fillId="4" borderId="0" xfId="1" applyNumberFormat="1" applyFont="1" applyFill="1" applyAlignment="1">
      <alignment vertical="center"/>
    </xf>
    <xf numFmtId="0" fontId="3" fillId="4" borderId="0" xfId="1" applyFill="1" applyAlignment="1">
      <alignment vertical="center"/>
    </xf>
    <xf numFmtId="0" fontId="18" fillId="7" borderId="9" xfId="1" applyFont="1" applyFill="1" applyBorder="1" applyAlignment="1">
      <alignment horizontal="center" vertical="center"/>
    </xf>
    <xf numFmtId="40" fontId="17" fillId="2" borderId="8" xfId="2" applyNumberFormat="1" applyFont="1" applyBorder="1" applyAlignment="1">
      <alignment vertical="center"/>
    </xf>
    <xf numFmtId="49" fontId="17" fillId="2" borderId="8" xfId="2" applyNumberFormat="1" applyFont="1" applyBorder="1" applyAlignment="1">
      <alignment horizontal="center" vertical="center"/>
    </xf>
    <xf numFmtId="49" fontId="17" fillId="7" borderId="8" xfId="2" applyNumberFormat="1" applyFont="1" applyFill="1" applyBorder="1" applyAlignment="1">
      <alignment horizontal="center" vertical="center" wrapText="1"/>
    </xf>
    <xf numFmtId="49" fontId="19" fillId="6" borderId="8" xfId="2" applyNumberFormat="1" applyFont="1" applyFill="1" applyBorder="1" applyAlignment="1">
      <alignment horizontal="center" vertical="center" wrapText="1"/>
    </xf>
    <xf numFmtId="49" fontId="19" fillId="9" borderId="8" xfId="2" applyNumberFormat="1" applyFont="1" applyFill="1" applyBorder="1" applyAlignment="1">
      <alignment horizontal="center" vertical="center" wrapText="1"/>
    </xf>
    <xf numFmtId="49" fontId="17" fillId="7" borderId="10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9" fontId="10" fillId="0" borderId="8" xfId="3" applyNumberFormat="1" applyFont="1" applyBorder="1" applyAlignment="1">
      <alignment horizontal="center" vertical="center"/>
    </xf>
    <xf numFmtId="1" fontId="10" fillId="0" borderId="8" xfId="1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17" fillId="0" borderId="0" xfId="2" applyNumberFormat="1" applyFont="1" applyFill="1" applyBorder="1" applyAlignment="1">
      <alignment horizontal="center" vertical="center"/>
    </xf>
    <xf numFmtId="44" fontId="3" fillId="0" borderId="0" xfId="5" applyFont="1" applyAlignment="1">
      <alignment vertical="center"/>
    </xf>
    <xf numFmtId="0" fontId="27" fillId="10" borderId="11" xfId="0" applyFont="1" applyFill="1" applyBorder="1" applyAlignment="1">
      <alignment horizontal="center" wrapText="1"/>
    </xf>
    <xf numFmtId="0" fontId="27" fillId="11" borderId="11" xfId="0" applyFont="1" applyFill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12" borderId="0" xfId="0" applyNumberFormat="1" applyFill="1"/>
    <xf numFmtId="0" fontId="0" fillId="12" borderId="0" xfId="0" applyFill="1"/>
    <xf numFmtId="49" fontId="0" fillId="0" borderId="0" xfId="0" applyNumberFormat="1" applyFill="1"/>
    <xf numFmtId="0" fontId="0" fillId="0" borderId="0" xfId="0" applyFill="1"/>
  </cellXfs>
  <cellStyles count="6">
    <cellStyle name="Excel Built-in Normal" xfId="1" xr:uid="{00000000-0005-0000-0000-000001000000}"/>
    <cellStyle name="Excel_BuiltIn_Célula de Verificação 1" xfId="2" xr:uid="{00000000-0005-0000-0000-000002000000}"/>
    <cellStyle name="Moeda" xfId="5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s%20compartilhados/Comercial/Fornecedores/2019_Tabela%20de%20Fornecedores%20Atualizada/Alimentos/tabela%20formado%20original/C&#243;pia%20de%20Cadastrode%20Produtos%20-%20Fornecedores%202019%20(junho%202019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"/>
      <sheetName val="HILLS JUNHO 2019"/>
    </sheetNames>
    <sheetDataSet>
      <sheetData sheetId="0" refreshError="1"/>
      <sheetData sheetId="1">
        <row r="6">
          <cell r="H6">
            <v>7896541232365</v>
          </cell>
          <cell r="I6">
            <v>63079090</v>
          </cell>
          <cell r="J6" t="str">
            <v>OK</v>
          </cell>
          <cell r="K6">
            <v>10</v>
          </cell>
          <cell r="L6">
            <v>0.2</v>
          </cell>
          <cell r="M6">
            <v>8</v>
          </cell>
          <cell r="N6">
            <v>1.5</v>
          </cell>
          <cell r="O6">
            <v>20</v>
          </cell>
        </row>
        <row r="7">
          <cell r="H7">
            <v>7896542366548</v>
          </cell>
          <cell r="I7">
            <v>23099090</v>
          </cell>
          <cell r="J7" t="str">
            <v>OK</v>
          </cell>
          <cell r="K7">
            <v>20</v>
          </cell>
          <cell r="L7">
            <v>0.2</v>
          </cell>
          <cell r="M7">
            <v>16</v>
          </cell>
          <cell r="N7">
            <v>1.5</v>
          </cell>
          <cell r="O7">
            <v>40</v>
          </cell>
        </row>
        <row r="8">
          <cell r="H8">
            <v>52742997407</v>
          </cell>
          <cell r="I8">
            <v>23099010</v>
          </cell>
          <cell r="J8" t="str">
            <v>OK</v>
          </cell>
          <cell r="K8">
            <v>42.23</v>
          </cell>
          <cell r="L8">
            <v>0.09</v>
          </cell>
          <cell r="M8">
            <v>38.429299999999998</v>
          </cell>
          <cell r="N8">
            <v>0.42859745038291108</v>
          </cell>
          <cell r="O8">
            <v>54.9</v>
          </cell>
        </row>
        <row r="9">
          <cell r="H9">
            <v>52742997506</v>
          </cell>
          <cell r="I9">
            <v>23099010</v>
          </cell>
          <cell r="J9" t="str">
            <v>OK</v>
          </cell>
          <cell r="K9">
            <v>102.23</v>
          </cell>
          <cell r="L9">
            <v>0.09</v>
          </cell>
          <cell r="M9">
            <v>93.029300000000006</v>
          </cell>
          <cell r="N9">
            <v>0.42858217787299258</v>
          </cell>
          <cell r="O9">
            <v>132.9</v>
          </cell>
        </row>
        <row r="10">
          <cell r="H10">
            <v>52742997605</v>
          </cell>
          <cell r="I10">
            <v>23099010</v>
          </cell>
          <cell r="J10" t="str">
            <v>OK</v>
          </cell>
          <cell r="K10">
            <v>210.47</v>
          </cell>
          <cell r="L10">
            <v>0.1</v>
          </cell>
          <cell r="M10">
            <v>189.423</v>
          </cell>
          <cell r="N10">
            <v>0.15561468248311972</v>
          </cell>
          <cell r="O10">
            <v>218.9</v>
          </cell>
        </row>
        <row r="11">
          <cell r="H11">
            <v>52742996707</v>
          </cell>
          <cell r="I11">
            <v>23099010</v>
          </cell>
          <cell r="K11">
            <v>210.47</v>
          </cell>
          <cell r="L11">
            <v>0.1</v>
          </cell>
          <cell r="M11">
            <v>189.423</v>
          </cell>
          <cell r="N11">
            <v>0.15561468248311972</v>
          </cell>
          <cell r="O11">
            <v>218.9</v>
          </cell>
        </row>
        <row r="12">
          <cell r="H12">
            <v>52742997209</v>
          </cell>
          <cell r="I12">
            <v>23099010</v>
          </cell>
          <cell r="K12">
            <v>210.47</v>
          </cell>
          <cell r="L12">
            <v>0.1</v>
          </cell>
          <cell r="M12">
            <v>189.423</v>
          </cell>
          <cell r="N12">
            <v>0.15561468248311972</v>
          </cell>
          <cell r="O12">
            <v>218.9</v>
          </cell>
        </row>
        <row r="13">
          <cell r="H13">
            <v>52742996806</v>
          </cell>
          <cell r="I13">
            <v>23099010</v>
          </cell>
          <cell r="K13">
            <v>318.95</v>
          </cell>
          <cell r="L13">
            <v>0.1</v>
          </cell>
          <cell r="M13">
            <v>287.05500000000001</v>
          </cell>
          <cell r="N13">
            <v>0.16667537579906289</v>
          </cell>
          <cell r="O13">
            <v>334.9</v>
          </cell>
        </row>
        <row r="14">
          <cell r="H14">
            <v>52742948607</v>
          </cell>
          <cell r="I14">
            <v>23099010</v>
          </cell>
          <cell r="K14">
            <v>318.95</v>
          </cell>
          <cell r="L14">
            <v>0.1</v>
          </cell>
          <cell r="M14">
            <v>287.05500000000001</v>
          </cell>
          <cell r="N14">
            <v>0.16667537579906289</v>
          </cell>
          <cell r="O14">
            <v>334.9</v>
          </cell>
        </row>
        <row r="15">
          <cell r="H15">
            <v>52742168401</v>
          </cell>
          <cell r="I15">
            <v>23099010</v>
          </cell>
          <cell r="J15" t="str">
            <v>OK</v>
          </cell>
          <cell r="K15">
            <v>42.99</v>
          </cell>
          <cell r="L15">
            <v>0.09</v>
          </cell>
          <cell r="M15">
            <v>39.120899999999999</v>
          </cell>
          <cell r="N15">
            <v>0.42890373176486229</v>
          </cell>
          <cell r="O15">
            <v>55.9</v>
          </cell>
        </row>
        <row r="16">
          <cell r="H16">
            <v>52742168609</v>
          </cell>
          <cell r="I16">
            <v>23099010</v>
          </cell>
          <cell r="J16" t="str">
            <v>OK</v>
          </cell>
          <cell r="K16">
            <v>105.3</v>
          </cell>
          <cell r="L16">
            <v>0.09</v>
          </cell>
          <cell r="M16">
            <v>95.822999999999993</v>
          </cell>
          <cell r="N16">
            <v>0.4286757876501468</v>
          </cell>
          <cell r="O16">
            <v>136.9</v>
          </cell>
        </row>
        <row r="17">
          <cell r="H17">
            <v>52742952604</v>
          </cell>
          <cell r="I17">
            <v>23099010</v>
          </cell>
          <cell r="J17" t="str">
            <v>OK</v>
          </cell>
          <cell r="K17">
            <v>284.66000000000003</v>
          </cell>
          <cell r="L17">
            <v>0.1</v>
          </cell>
          <cell r="M17">
            <v>256.19400000000002</v>
          </cell>
          <cell r="N17">
            <v>0.16669398971092209</v>
          </cell>
          <cell r="O17">
            <v>298.89999999999998</v>
          </cell>
        </row>
        <row r="18">
          <cell r="H18">
            <v>52742998206</v>
          </cell>
          <cell r="I18">
            <v>23099010</v>
          </cell>
          <cell r="J18" t="str">
            <v>OK</v>
          </cell>
          <cell r="K18">
            <v>39.92</v>
          </cell>
          <cell r="L18">
            <v>0.09</v>
          </cell>
          <cell r="M18">
            <v>36.327200000000005</v>
          </cell>
          <cell r="N18">
            <v>0.42868153890197958</v>
          </cell>
          <cell r="O18">
            <v>51.9</v>
          </cell>
        </row>
        <row r="19">
          <cell r="H19">
            <v>52742994901</v>
          </cell>
          <cell r="I19">
            <v>23099010</v>
          </cell>
          <cell r="J19" t="str">
            <v>OK</v>
          </cell>
          <cell r="K19">
            <v>98.38</v>
          </cell>
          <cell r="L19">
            <v>0.09</v>
          </cell>
          <cell r="M19">
            <v>89.525800000000004</v>
          </cell>
          <cell r="N19">
            <v>0.42863844835790355</v>
          </cell>
          <cell r="O19">
            <v>127.9</v>
          </cell>
        </row>
        <row r="20">
          <cell r="H20">
            <v>52742948904</v>
          </cell>
          <cell r="I20">
            <v>23099010</v>
          </cell>
          <cell r="J20" t="str">
            <v>OK</v>
          </cell>
          <cell r="K20">
            <v>293.23</v>
          </cell>
          <cell r="L20">
            <v>0.1</v>
          </cell>
          <cell r="M20">
            <v>263.90700000000004</v>
          </cell>
          <cell r="N20">
            <v>0.16669887498247471</v>
          </cell>
          <cell r="O20">
            <v>307.89999999999998</v>
          </cell>
        </row>
        <row r="21">
          <cell r="H21">
            <v>52742998305</v>
          </cell>
          <cell r="I21">
            <v>23099010</v>
          </cell>
          <cell r="J21" t="str">
            <v>OK</v>
          </cell>
          <cell r="K21">
            <v>187.39</v>
          </cell>
          <cell r="L21">
            <v>0.1</v>
          </cell>
          <cell r="M21">
            <v>168.65099999999998</v>
          </cell>
          <cell r="N21">
            <v>0.15564093898049824</v>
          </cell>
          <cell r="O21">
            <v>194.9</v>
          </cell>
        </row>
        <row r="22">
          <cell r="H22">
            <v>52742997902</v>
          </cell>
          <cell r="I22">
            <v>23099010</v>
          </cell>
          <cell r="K22">
            <v>187.39</v>
          </cell>
          <cell r="L22">
            <v>0.1</v>
          </cell>
          <cell r="M22">
            <v>168.65099999999998</v>
          </cell>
          <cell r="N22">
            <v>0.15564093898049824</v>
          </cell>
          <cell r="O22">
            <v>194.9</v>
          </cell>
        </row>
        <row r="23">
          <cell r="H23">
            <v>52742168708</v>
          </cell>
          <cell r="I23">
            <v>23099010</v>
          </cell>
          <cell r="J23" t="str">
            <v>OK</v>
          </cell>
          <cell r="K23">
            <v>40.69</v>
          </cell>
          <cell r="L23">
            <v>0.09</v>
          </cell>
          <cell r="M23">
            <v>37.027899999999995</v>
          </cell>
          <cell r="N23">
            <v>0.42865244855905971</v>
          </cell>
          <cell r="O23">
            <v>52.9</v>
          </cell>
        </row>
        <row r="24">
          <cell r="H24">
            <v>52742168906</v>
          </cell>
          <cell r="I24">
            <v>23099010</v>
          </cell>
          <cell r="J24" t="str">
            <v>OK</v>
          </cell>
          <cell r="K24">
            <v>99.92</v>
          </cell>
          <cell r="L24">
            <v>0.09</v>
          </cell>
          <cell r="M24">
            <v>90.927199999999999</v>
          </cell>
          <cell r="N24">
            <v>0.42861541980837425</v>
          </cell>
          <cell r="O24">
            <v>129.9</v>
          </cell>
        </row>
        <row r="25">
          <cell r="H25">
            <v>52742998107</v>
          </cell>
          <cell r="I25">
            <v>23099010</v>
          </cell>
          <cell r="J25" t="str">
            <v>OK</v>
          </cell>
          <cell r="K25">
            <v>293.23</v>
          </cell>
          <cell r="L25">
            <v>0.1</v>
          </cell>
          <cell r="M25">
            <v>263.90700000000004</v>
          </cell>
          <cell r="N25">
            <v>0.16669887498247471</v>
          </cell>
          <cell r="O25">
            <v>307.89999999999998</v>
          </cell>
        </row>
        <row r="26">
          <cell r="H26">
            <v>52742382401</v>
          </cell>
          <cell r="I26">
            <v>23099010</v>
          </cell>
          <cell r="J26" t="str">
            <v>OK</v>
          </cell>
          <cell r="K26">
            <v>89.15</v>
          </cell>
          <cell r="L26">
            <v>0.09</v>
          </cell>
          <cell r="M26">
            <v>81.126500000000007</v>
          </cell>
          <cell r="N26">
            <v>0.42863306071382334</v>
          </cell>
          <cell r="O26">
            <v>115.9</v>
          </cell>
        </row>
        <row r="27">
          <cell r="H27">
            <v>52742382500</v>
          </cell>
          <cell r="I27">
            <v>23099010</v>
          </cell>
          <cell r="J27" t="str">
            <v>OK</v>
          </cell>
          <cell r="K27">
            <v>217.17</v>
          </cell>
          <cell r="L27">
            <v>0.1</v>
          </cell>
          <cell r="M27">
            <v>195.45299999999997</v>
          </cell>
          <cell r="N27">
            <v>0.11996234388830063</v>
          </cell>
          <cell r="O27">
            <v>218.9</v>
          </cell>
        </row>
        <row r="28">
          <cell r="H28">
            <v>52742950303</v>
          </cell>
          <cell r="I28">
            <v>23099010</v>
          </cell>
          <cell r="J28" t="str">
            <v>OK</v>
          </cell>
          <cell r="K28">
            <v>210.47</v>
          </cell>
          <cell r="L28">
            <v>0.1</v>
          </cell>
          <cell r="M28">
            <v>189.423</v>
          </cell>
          <cell r="N28">
            <v>0.15561468248311972</v>
          </cell>
          <cell r="O28">
            <v>218.9</v>
          </cell>
        </row>
        <row r="29">
          <cell r="H29">
            <v>52742952901</v>
          </cell>
          <cell r="I29">
            <v>23099010</v>
          </cell>
          <cell r="J29" t="str">
            <v>OK</v>
          </cell>
          <cell r="K29">
            <v>102.23</v>
          </cell>
          <cell r="L29">
            <v>0.09</v>
          </cell>
          <cell r="M29">
            <v>93.029300000000006</v>
          </cell>
          <cell r="N29">
            <v>0.42858217787299258</v>
          </cell>
          <cell r="O29">
            <v>132.9</v>
          </cell>
        </row>
        <row r="30">
          <cell r="H30">
            <v>52742951805</v>
          </cell>
          <cell r="I30">
            <v>23099010</v>
          </cell>
          <cell r="J30" t="str">
            <v>OK</v>
          </cell>
          <cell r="K30">
            <v>210.47</v>
          </cell>
          <cell r="L30">
            <v>0.1</v>
          </cell>
          <cell r="M30">
            <v>189.423</v>
          </cell>
          <cell r="N30">
            <v>0.15561468248311972</v>
          </cell>
          <cell r="O30">
            <v>218.9</v>
          </cell>
        </row>
        <row r="31">
          <cell r="H31">
            <v>52742950402</v>
          </cell>
          <cell r="I31">
            <v>23099010</v>
          </cell>
          <cell r="K31">
            <v>318.95</v>
          </cell>
          <cell r="L31">
            <v>0.1</v>
          </cell>
          <cell r="M31">
            <v>287.05500000000001</v>
          </cell>
          <cell r="N31">
            <v>0.16667537579906289</v>
          </cell>
          <cell r="O31">
            <v>334.9</v>
          </cell>
        </row>
        <row r="32">
          <cell r="H32">
            <v>52742169101</v>
          </cell>
          <cell r="I32">
            <v>23099010</v>
          </cell>
          <cell r="J32" t="str">
            <v>OK</v>
          </cell>
          <cell r="K32">
            <v>105.3</v>
          </cell>
          <cell r="L32">
            <v>0.09</v>
          </cell>
          <cell r="M32">
            <v>95.822999999999993</v>
          </cell>
          <cell r="N32">
            <v>0.4286757876501468</v>
          </cell>
          <cell r="O32">
            <v>136.9</v>
          </cell>
        </row>
        <row r="33">
          <cell r="H33">
            <v>52742949703</v>
          </cell>
          <cell r="I33">
            <v>23099010</v>
          </cell>
          <cell r="J33" t="str">
            <v>OK</v>
          </cell>
          <cell r="K33">
            <v>42.23</v>
          </cell>
          <cell r="L33">
            <v>0.09</v>
          </cell>
          <cell r="M33">
            <v>38.429299999999998</v>
          </cell>
          <cell r="N33">
            <v>0.42859745038291108</v>
          </cell>
          <cell r="O33">
            <v>54.9</v>
          </cell>
        </row>
        <row r="34">
          <cell r="H34">
            <v>52742949802</v>
          </cell>
          <cell r="I34">
            <v>23099010</v>
          </cell>
          <cell r="J34" t="str">
            <v>OK</v>
          </cell>
          <cell r="K34">
            <v>102.23</v>
          </cell>
          <cell r="L34">
            <v>0.09</v>
          </cell>
          <cell r="M34">
            <v>93.029300000000006</v>
          </cell>
          <cell r="N34">
            <v>0.42858217787299258</v>
          </cell>
          <cell r="O34">
            <v>132.9</v>
          </cell>
        </row>
        <row r="35">
          <cell r="H35">
            <v>52742949901</v>
          </cell>
          <cell r="I35">
            <v>23099010</v>
          </cell>
          <cell r="J35" t="str">
            <v>OK</v>
          </cell>
          <cell r="K35">
            <v>210.47</v>
          </cell>
          <cell r="L35">
            <v>0.1</v>
          </cell>
          <cell r="M35">
            <v>189.423</v>
          </cell>
          <cell r="N35">
            <v>0.15561468248311972</v>
          </cell>
          <cell r="O35">
            <v>218.9</v>
          </cell>
        </row>
        <row r="36">
          <cell r="H36">
            <v>52742169200</v>
          </cell>
          <cell r="I36">
            <v>23099010</v>
          </cell>
          <cell r="J36" t="str">
            <v>OK</v>
          </cell>
          <cell r="K36">
            <v>42.99</v>
          </cell>
          <cell r="L36">
            <v>0.09</v>
          </cell>
          <cell r="M36">
            <v>39.120899999999999</v>
          </cell>
          <cell r="N36">
            <v>0.42890373176486229</v>
          </cell>
          <cell r="O36">
            <v>55.9</v>
          </cell>
        </row>
        <row r="37">
          <cell r="H37">
            <v>52742169309</v>
          </cell>
          <cell r="I37">
            <v>23099010</v>
          </cell>
          <cell r="J37" t="str">
            <v>OK</v>
          </cell>
          <cell r="K37">
            <v>105.3</v>
          </cell>
          <cell r="L37">
            <v>0.09</v>
          </cell>
          <cell r="M37">
            <v>95.822999999999993</v>
          </cell>
          <cell r="N37">
            <v>0.4286757876501468</v>
          </cell>
          <cell r="O37">
            <v>136.9</v>
          </cell>
        </row>
        <row r="38">
          <cell r="H38">
            <v>52742998602</v>
          </cell>
          <cell r="I38">
            <v>23099010</v>
          </cell>
          <cell r="J38" t="str">
            <v>OK</v>
          </cell>
          <cell r="K38">
            <v>210.47</v>
          </cell>
          <cell r="L38">
            <v>0.1</v>
          </cell>
          <cell r="M38">
            <v>189.423</v>
          </cell>
          <cell r="N38">
            <v>0.15561468248311972</v>
          </cell>
          <cell r="O38">
            <v>218.9</v>
          </cell>
        </row>
        <row r="39">
          <cell r="H39">
            <v>52742279008</v>
          </cell>
          <cell r="I39">
            <v>23099010</v>
          </cell>
          <cell r="J39" t="str">
            <v>OK</v>
          </cell>
          <cell r="K39">
            <v>105.3</v>
          </cell>
          <cell r="L39">
            <v>0.09</v>
          </cell>
          <cell r="M39">
            <v>95.822999999999993</v>
          </cell>
          <cell r="N39">
            <v>0.4286757876501468</v>
          </cell>
          <cell r="O39">
            <v>136.9</v>
          </cell>
        </row>
        <row r="40">
          <cell r="H40">
            <v>52742952109</v>
          </cell>
          <cell r="I40">
            <v>23099010</v>
          </cell>
          <cell r="J40" t="str">
            <v>OK</v>
          </cell>
          <cell r="K40">
            <v>112.23</v>
          </cell>
          <cell r="L40">
            <v>7.0000000000000007E-2</v>
          </cell>
          <cell r="M40">
            <v>104.37390000000001</v>
          </cell>
          <cell r="N40">
            <v>0.39785904330488742</v>
          </cell>
          <cell r="O40">
            <v>145.9</v>
          </cell>
        </row>
        <row r="41">
          <cell r="H41">
            <v>52742364209</v>
          </cell>
          <cell r="I41">
            <v>23099010</v>
          </cell>
          <cell r="J41" t="str">
            <v>OK</v>
          </cell>
          <cell r="K41">
            <v>214.19</v>
          </cell>
          <cell r="L41">
            <v>0.1</v>
          </cell>
          <cell r="M41">
            <v>192.77099999999999</v>
          </cell>
          <cell r="N41">
            <v>0.11998173999201134</v>
          </cell>
          <cell r="O41">
            <v>215.9</v>
          </cell>
        </row>
        <row r="42">
          <cell r="H42">
            <v>52742950709</v>
          </cell>
          <cell r="I42">
            <v>23099010</v>
          </cell>
          <cell r="J42" t="str">
            <v>OK</v>
          </cell>
          <cell r="K42">
            <v>63</v>
          </cell>
          <cell r="L42">
            <v>7.0000000000000007E-2</v>
          </cell>
          <cell r="M42">
            <v>58.59</v>
          </cell>
          <cell r="N42">
            <v>0.39784946236559149</v>
          </cell>
          <cell r="O42">
            <v>81.900000000000006</v>
          </cell>
        </row>
        <row r="43">
          <cell r="H43">
            <v>52742951102</v>
          </cell>
          <cell r="I43">
            <v>23099010</v>
          </cell>
          <cell r="J43" t="str">
            <v>OK</v>
          </cell>
          <cell r="K43">
            <v>106.84</v>
          </cell>
          <cell r="L43">
            <v>7.0000000000000007E-2</v>
          </cell>
          <cell r="M43">
            <v>99.361199999999997</v>
          </cell>
          <cell r="N43">
            <v>0.39792997669110286</v>
          </cell>
          <cell r="O43">
            <v>138.9</v>
          </cell>
        </row>
        <row r="44">
          <cell r="H44">
            <v>52742364001</v>
          </cell>
          <cell r="I44">
            <v>23099010</v>
          </cell>
          <cell r="J44" t="str">
            <v>OK</v>
          </cell>
          <cell r="K44">
            <v>207.24</v>
          </cell>
          <cell r="L44">
            <v>0.1</v>
          </cell>
          <cell r="M44">
            <v>186.51600000000002</v>
          </cell>
          <cell r="N44">
            <v>0.12001115185828559</v>
          </cell>
          <cell r="O44">
            <v>208.9</v>
          </cell>
        </row>
        <row r="45">
          <cell r="H45">
            <v>52742951607</v>
          </cell>
          <cell r="I45">
            <v>23099010</v>
          </cell>
          <cell r="J45" t="str">
            <v>OK</v>
          </cell>
          <cell r="K45">
            <v>112.23</v>
          </cell>
          <cell r="L45">
            <v>7.0000000000000007E-2</v>
          </cell>
          <cell r="M45">
            <v>104.37390000000001</v>
          </cell>
          <cell r="N45">
            <v>0.39785904330488742</v>
          </cell>
          <cell r="O45">
            <v>145.9</v>
          </cell>
        </row>
        <row r="46">
          <cell r="H46">
            <v>52742364100</v>
          </cell>
          <cell r="I46">
            <v>23099010</v>
          </cell>
          <cell r="J46" t="str">
            <v>OK</v>
          </cell>
          <cell r="K46">
            <v>214.19</v>
          </cell>
          <cell r="L46">
            <v>0.1</v>
          </cell>
          <cell r="M46">
            <v>192.77099999999999</v>
          </cell>
          <cell r="N46">
            <v>0.11998173999201134</v>
          </cell>
          <cell r="O46">
            <v>215.9</v>
          </cell>
        </row>
        <row r="47">
          <cell r="H47">
            <v>52742215709</v>
          </cell>
          <cell r="I47">
            <v>23099010</v>
          </cell>
          <cell r="J47" t="str">
            <v>OK</v>
          </cell>
          <cell r="K47">
            <v>66.84</v>
          </cell>
          <cell r="L47">
            <v>7.0000000000000007E-2</v>
          </cell>
          <cell r="M47">
            <v>62.161200000000001</v>
          </cell>
          <cell r="N47">
            <v>0.39797816000978115</v>
          </cell>
          <cell r="O47">
            <v>86.9</v>
          </cell>
        </row>
        <row r="48">
          <cell r="H48">
            <v>52742275208</v>
          </cell>
          <cell r="I48">
            <v>23099010</v>
          </cell>
          <cell r="J48" t="str">
            <v>OK</v>
          </cell>
          <cell r="K48">
            <v>66.84</v>
          </cell>
          <cell r="L48">
            <v>7.0000000000000007E-2</v>
          </cell>
          <cell r="M48">
            <v>62.161200000000001</v>
          </cell>
          <cell r="N48">
            <v>0.39797816000978115</v>
          </cell>
          <cell r="O48">
            <v>86.9</v>
          </cell>
        </row>
        <row r="49">
          <cell r="H49">
            <v>52742275406</v>
          </cell>
          <cell r="I49">
            <v>23099010</v>
          </cell>
          <cell r="J49" t="str">
            <v>OK</v>
          </cell>
          <cell r="K49">
            <v>66.84</v>
          </cell>
          <cell r="L49">
            <v>7.0000000000000007E-2</v>
          </cell>
          <cell r="M49">
            <v>62.161200000000001</v>
          </cell>
          <cell r="N49">
            <v>0.39797816000978115</v>
          </cell>
          <cell r="O49">
            <v>86.9</v>
          </cell>
        </row>
        <row r="50">
          <cell r="H50">
            <v>52742022338</v>
          </cell>
          <cell r="I50">
            <v>23099010</v>
          </cell>
          <cell r="K50">
            <v>207.24</v>
          </cell>
          <cell r="L50">
            <v>0.1</v>
          </cell>
          <cell r="M50">
            <v>186.51600000000002</v>
          </cell>
          <cell r="N50">
            <v>0.12001115185828559</v>
          </cell>
          <cell r="O50">
            <v>208.9</v>
          </cell>
        </row>
        <row r="51">
          <cell r="H51">
            <v>52742860701</v>
          </cell>
          <cell r="I51">
            <v>23091000</v>
          </cell>
          <cell r="J51" t="str">
            <v>OK</v>
          </cell>
          <cell r="K51">
            <v>148.38</v>
          </cell>
          <cell r="L51">
            <v>7.0000000000000007E-2</v>
          </cell>
          <cell r="M51">
            <v>137.99340000000001</v>
          </cell>
          <cell r="N51">
            <v>0.39789294270595543</v>
          </cell>
          <cell r="O51">
            <v>192.9</v>
          </cell>
        </row>
        <row r="52">
          <cell r="H52">
            <v>52742861807</v>
          </cell>
          <cell r="I52">
            <v>23091000</v>
          </cell>
          <cell r="J52" t="str">
            <v>OK</v>
          </cell>
          <cell r="K52">
            <v>140.69</v>
          </cell>
          <cell r="L52">
            <v>7.0000000000000007E-2</v>
          </cell>
          <cell r="M52">
            <v>130.8417</v>
          </cell>
          <cell r="N52">
            <v>0.39787239083564341</v>
          </cell>
          <cell r="O52">
            <v>182.9</v>
          </cell>
        </row>
        <row r="53">
          <cell r="H53">
            <v>52742700809</v>
          </cell>
          <cell r="I53">
            <v>23091000</v>
          </cell>
          <cell r="J53" t="str">
            <v>OK</v>
          </cell>
          <cell r="K53">
            <v>18.38</v>
          </cell>
          <cell r="L53">
            <v>7.0000000000000007E-2</v>
          </cell>
          <cell r="M53">
            <v>17.093399999999999</v>
          </cell>
          <cell r="N53">
            <v>0.39820047503714884</v>
          </cell>
          <cell r="O53">
            <v>23.9</v>
          </cell>
        </row>
        <row r="54">
          <cell r="H54">
            <v>52742862101</v>
          </cell>
          <cell r="I54">
            <v>23091000</v>
          </cell>
          <cell r="J54" t="str">
            <v>OK</v>
          </cell>
          <cell r="K54">
            <v>142.22999999999999</v>
          </cell>
          <cell r="L54">
            <v>7.0000000000000007E-2</v>
          </cell>
          <cell r="M54">
            <v>132.2739</v>
          </cell>
          <cell r="N54">
            <v>0.39785702243602117</v>
          </cell>
          <cell r="O54">
            <v>184.9</v>
          </cell>
        </row>
        <row r="55">
          <cell r="H55">
            <v>52742801001</v>
          </cell>
          <cell r="I55">
            <v>23091000</v>
          </cell>
          <cell r="J55" t="str">
            <v>OK</v>
          </cell>
          <cell r="K55">
            <v>18.38</v>
          </cell>
          <cell r="L55">
            <v>7.0000000000000007E-2</v>
          </cell>
          <cell r="M55">
            <v>17.093399999999999</v>
          </cell>
          <cell r="N55">
            <v>0.39820047503714884</v>
          </cell>
          <cell r="O55">
            <v>23.9</v>
          </cell>
        </row>
        <row r="56">
          <cell r="H56">
            <v>52742862408</v>
          </cell>
          <cell r="I56">
            <v>23091000</v>
          </cell>
          <cell r="J56" t="str">
            <v>OK</v>
          </cell>
          <cell r="K56">
            <v>133.76</v>
          </cell>
          <cell r="L56">
            <v>7.0000000000000007E-2</v>
          </cell>
          <cell r="M56">
            <v>124.39679999999998</v>
          </cell>
          <cell r="N56">
            <v>0.39794592786952743</v>
          </cell>
          <cell r="O56">
            <v>173.9</v>
          </cell>
        </row>
        <row r="57">
          <cell r="H57">
            <v>52742862507</v>
          </cell>
          <cell r="I57">
            <v>23091000</v>
          </cell>
          <cell r="J57" t="str">
            <v>OK</v>
          </cell>
          <cell r="K57">
            <v>237.61</v>
          </cell>
          <cell r="L57">
            <v>7.0000000000000007E-2</v>
          </cell>
          <cell r="M57">
            <v>220.97730000000001</v>
          </cell>
          <cell r="N57">
            <v>0.39788113982748441</v>
          </cell>
          <cell r="O57">
            <v>308.89999999999998</v>
          </cell>
        </row>
        <row r="58">
          <cell r="H58">
            <v>52742867007</v>
          </cell>
          <cell r="I58">
            <v>23091000</v>
          </cell>
          <cell r="J58" t="str">
            <v>OK</v>
          </cell>
          <cell r="K58">
            <v>148.38</v>
          </cell>
          <cell r="L58">
            <v>7.0000000000000007E-2</v>
          </cell>
          <cell r="M58">
            <v>137.99340000000001</v>
          </cell>
          <cell r="N58">
            <v>0.39789294270595543</v>
          </cell>
          <cell r="O58">
            <v>192.9</v>
          </cell>
        </row>
        <row r="59">
          <cell r="H59">
            <v>52742801605</v>
          </cell>
          <cell r="I59">
            <v>23091000</v>
          </cell>
          <cell r="J59" t="str">
            <v>OK</v>
          </cell>
          <cell r="K59">
            <v>18.38</v>
          </cell>
          <cell r="L59">
            <v>7.0000000000000007E-2</v>
          </cell>
          <cell r="M59">
            <v>17.093399999999999</v>
          </cell>
          <cell r="N59">
            <v>0.39820047503714884</v>
          </cell>
          <cell r="O59">
            <v>23.9</v>
          </cell>
        </row>
        <row r="60">
          <cell r="H60">
            <v>52742867106</v>
          </cell>
          <cell r="I60">
            <v>23091000</v>
          </cell>
          <cell r="J60" t="str">
            <v>OK</v>
          </cell>
          <cell r="K60">
            <v>148.38</v>
          </cell>
          <cell r="L60">
            <v>7.0000000000000007E-2</v>
          </cell>
          <cell r="M60">
            <v>137.99340000000001</v>
          </cell>
          <cell r="N60">
            <v>0.39789294270595543</v>
          </cell>
          <cell r="O60">
            <v>192.9</v>
          </cell>
        </row>
        <row r="61">
          <cell r="H61">
            <v>52742801704</v>
          </cell>
          <cell r="I61">
            <v>23091000</v>
          </cell>
          <cell r="J61" t="str">
            <v>OK</v>
          </cell>
          <cell r="K61">
            <v>18.38</v>
          </cell>
          <cell r="L61">
            <v>7.0000000000000007E-2</v>
          </cell>
          <cell r="M61">
            <v>17.093399999999999</v>
          </cell>
          <cell r="N61">
            <v>0.39820047503714884</v>
          </cell>
          <cell r="O61">
            <v>23.9</v>
          </cell>
        </row>
        <row r="62">
          <cell r="H62">
            <v>52742725208</v>
          </cell>
          <cell r="I62">
            <v>23091000</v>
          </cell>
          <cell r="J62" t="str">
            <v>OK</v>
          </cell>
          <cell r="K62">
            <v>86.07</v>
          </cell>
          <cell r="L62">
            <v>7.0000000000000007E-2</v>
          </cell>
          <cell r="M62">
            <v>80.045099999999991</v>
          </cell>
          <cell r="N62">
            <v>0.39796189897945067</v>
          </cell>
          <cell r="O62">
            <v>111.9</v>
          </cell>
        </row>
        <row r="63">
          <cell r="H63">
            <v>52742615806</v>
          </cell>
          <cell r="I63">
            <v>23091000</v>
          </cell>
          <cell r="J63" t="str">
            <v>OK</v>
          </cell>
          <cell r="K63">
            <v>85.3</v>
          </cell>
          <cell r="L63">
            <v>7.0000000000000007E-2</v>
          </cell>
          <cell r="M63">
            <v>79.328999999999994</v>
          </cell>
          <cell r="N63">
            <v>0.39797551967124267</v>
          </cell>
          <cell r="O63">
            <v>110.9</v>
          </cell>
        </row>
        <row r="64">
          <cell r="H64">
            <v>52742615905</v>
          </cell>
          <cell r="I64">
            <v>23091000</v>
          </cell>
          <cell r="J64" t="str">
            <v>OK</v>
          </cell>
          <cell r="K64">
            <v>91.46</v>
          </cell>
          <cell r="L64">
            <v>7.0000000000000007E-2</v>
          </cell>
          <cell r="M64">
            <v>85.057799999999986</v>
          </cell>
          <cell r="N64">
            <v>0.39787297578822911</v>
          </cell>
          <cell r="O64">
            <v>118.9</v>
          </cell>
        </row>
        <row r="65">
          <cell r="H65">
            <v>52742567006</v>
          </cell>
          <cell r="I65">
            <v>23091000</v>
          </cell>
          <cell r="J65" t="str">
            <v>OK</v>
          </cell>
          <cell r="K65">
            <v>16.850000000000001</v>
          </cell>
          <cell r="L65">
            <v>7.0000000000000007E-2</v>
          </cell>
          <cell r="M65">
            <v>15.670500000000001</v>
          </cell>
          <cell r="N65">
            <v>0.39753039149995195</v>
          </cell>
          <cell r="O65">
            <v>21.9</v>
          </cell>
        </row>
        <row r="66">
          <cell r="H66">
            <v>52742283906</v>
          </cell>
          <cell r="I66">
            <v>23091000</v>
          </cell>
          <cell r="J66" t="str">
            <v>OK</v>
          </cell>
          <cell r="K66">
            <v>201.45</v>
          </cell>
          <cell r="L66">
            <v>7.0000000000000007E-2</v>
          </cell>
          <cell r="M66">
            <v>187.3485</v>
          </cell>
          <cell r="N66">
            <v>0.39792952705786266</v>
          </cell>
          <cell r="O66">
            <v>261.89999999999998</v>
          </cell>
        </row>
        <row r="67">
          <cell r="H67">
            <v>52742624709</v>
          </cell>
          <cell r="I67">
            <v>23091000</v>
          </cell>
          <cell r="J67" t="str">
            <v>OK</v>
          </cell>
          <cell r="K67">
            <v>110.69</v>
          </cell>
          <cell r="L67">
            <v>7.0000000000000007E-2</v>
          </cell>
          <cell r="M67">
            <v>102.9417</v>
          </cell>
          <cell r="N67">
            <v>0.39787860507452288</v>
          </cell>
          <cell r="O67">
            <v>143.9</v>
          </cell>
        </row>
        <row r="68">
          <cell r="H68">
            <v>52742588803</v>
          </cell>
          <cell r="I68">
            <v>23091000</v>
          </cell>
          <cell r="J68" t="str">
            <v>OK</v>
          </cell>
          <cell r="K68">
            <v>89.92</v>
          </cell>
          <cell r="L68">
            <v>7.0000000000000007E-2</v>
          </cell>
          <cell r="M68">
            <v>83.625600000000006</v>
          </cell>
          <cell r="N68">
            <v>0.39789729460834966</v>
          </cell>
          <cell r="O68">
            <v>116.9</v>
          </cell>
        </row>
        <row r="69">
          <cell r="H69">
            <v>52742001210</v>
          </cell>
          <cell r="I69">
            <v>23091000</v>
          </cell>
          <cell r="J69" t="str">
            <v>OK</v>
          </cell>
          <cell r="K69">
            <v>65.31</v>
          </cell>
          <cell r="L69">
            <v>7.0000000000000007E-2</v>
          </cell>
          <cell r="M69">
            <v>60.738300000000002</v>
          </cell>
          <cell r="N69">
            <v>0.39780007013696461</v>
          </cell>
          <cell r="O69">
            <v>84.9</v>
          </cell>
        </row>
        <row r="70">
          <cell r="H70">
            <v>52742001258</v>
          </cell>
          <cell r="I70">
            <v>23091000</v>
          </cell>
          <cell r="J70" t="str">
            <v>OK</v>
          </cell>
          <cell r="K70">
            <v>73</v>
          </cell>
          <cell r="L70">
            <v>7.0000000000000007E-2</v>
          </cell>
          <cell r="M70">
            <v>67.89</v>
          </cell>
          <cell r="N70">
            <v>0.39784946236559149</v>
          </cell>
          <cell r="O70">
            <v>94.9</v>
          </cell>
        </row>
        <row r="71">
          <cell r="H71">
            <v>52742001197</v>
          </cell>
          <cell r="I71">
            <v>23091000</v>
          </cell>
          <cell r="J71" t="str">
            <v>OK</v>
          </cell>
          <cell r="K71">
            <v>70.680000000000007</v>
          </cell>
          <cell r="L71">
            <v>7.0000000000000007E-2</v>
          </cell>
          <cell r="M71">
            <v>65.732400000000013</v>
          </cell>
          <cell r="N71">
            <v>0.39809287352964429</v>
          </cell>
          <cell r="O71">
            <v>91.9</v>
          </cell>
        </row>
        <row r="72">
          <cell r="H72">
            <v>52742615905</v>
          </cell>
          <cell r="I72">
            <v>23091000</v>
          </cell>
          <cell r="J72" t="str">
            <v>OK</v>
          </cell>
          <cell r="K72">
            <v>226.07</v>
          </cell>
          <cell r="L72">
            <v>7.0000000000000007E-2</v>
          </cell>
          <cell r="M72">
            <v>210.24509999999998</v>
          </cell>
          <cell r="N72">
            <v>0.39789226954635337</v>
          </cell>
          <cell r="O72">
            <v>293.89999999999998</v>
          </cell>
        </row>
        <row r="73">
          <cell r="H73">
            <v>52742008882</v>
          </cell>
          <cell r="I73">
            <v>23091000</v>
          </cell>
          <cell r="K73">
            <v>226.07</v>
          </cell>
          <cell r="L73">
            <v>7.0000000000000007E-2</v>
          </cell>
          <cell r="M73">
            <v>210.24509999999998</v>
          </cell>
          <cell r="N73">
            <v>0.39789226954635337</v>
          </cell>
          <cell r="O73">
            <v>293.89999999999998</v>
          </cell>
        </row>
        <row r="74">
          <cell r="H74">
            <v>52742453613</v>
          </cell>
          <cell r="I74">
            <v>23091000</v>
          </cell>
          <cell r="J74" t="str">
            <v>OK</v>
          </cell>
          <cell r="K74">
            <v>15.31</v>
          </cell>
          <cell r="L74">
            <v>7.0000000000000007E-2</v>
          </cell>
          <cell r="M74">
            <v>14.238300000000001</v>
          </cell>
          <cell r="N74">
            <v>0.3976387630545779</v>
          </cell>
          <cell r="O74">
            <v>19.899999999999999</v>
          </cell>
        </row>
        <row r="75">
          <cell r="H75">
            <v>52742617312</v>
          </cell>
          <cell r="I75">
            <v>23091000</v>
          </cell>
          <cell r="J75" t="str">
            <v>OK</v>
          </cell>
          <cell r="K75">
            <v>20.69</v>
          </cell>
          <cell r="L75">
            <v>7.0000000000000007E-2</v>
          </cell>
          <cell r="M75">
            <v>19.241700000000002</v>
          </cell>
          <cell r="N75">
            <v>0.39800537374556288</v>
          </cell>
          <cell r="O75">
            <v>26.9</v>
          </cell>
        </row>
        <row r="76">
          <cell r="H76">
            <v>52742453514</v>
          </cell>
          <cell r="I76">
            <v>23091000</v>
          </cell>
          <cell r="J76" t="str">
            <v>OK</v>
          </cell>
          <cell r="K76">
            <v>10.69</v>
          </cell>
          <cell r="L76">
            <v>7.0000000000000007E-2</v>
          </cell>
          <cell r="M76">
            <v>9.9416999999999991</v>
          </cell>
          <cell r="N76">
            <v>0.39815122162205685</v>
          </cell>
          <cell r="O76">
            <v>13.9</v>
          </cell>
        </row>
        <row r="77">
          <cell r="H77">
            <v>52742700908</v>
          </cell>
          <cell r="I77">
            <v>23091000</v>
          </cell>
          <cell r="K77">
            <v>18.38</v>
          </cell>
          <cell r="L77">
            <v>7.0000000000000007E-2</v>
          </cell>
          <cell r="M77">
            <v>17.093399999999999</v>
          </cell>
          <cell r="N77">
            <v>0.39820047503714884</v>
          </cell>
          <cell r="O77">
            <v>23.9</v>
          </cell>
        </row>
        <row r="78">
          <cell r="H78">
            <v>52742858302</v>
          </cell>
          <cell r="I78">
            <v>23091000</v>
          </cell>
          <cell r="K78">
            <v>153.76</v>
          </cell>
          <cell r="L78">
            <v>7.0000000000000007E-2</v>
          </cell>
          <cell r="M78">
            <v>142.99679999999998</v>
          </cell>
          <cell r="N78">
            <v>0.39793338032739212</v>
          </cell>
          <cell r="O78">
            <v>199.9</v>
          </cell>
        </row>
        <row r="79">
          <cell r="H79">
            <v>52742862002</v>
          </cell>
          <cell r="I79">
            <v>23091000</v>
          </cell>
          <cell r="K79">
            <v>153.76</v>
          </cell>
          <cell r="L79">
            <v>7.0000000000000007E-2</v>
          </cell>
          <cell r="M79">
            <v>142.99679999999998</v>
          </cell>
          <cell r="N79">
            <v>0.39793338032739212</v>
          </cell>
          <cell r="O79">
            <v>199.9</v>
          </cell>
        </row>
        <row r="80">
          <cell r="H80">
            <v>52742339207</v>
          </cell>
          <cell r="I80">
            <v>23091000</v>
          </cell>
          <cell r="K80">
            <v>9.92</v>
          </cell>
          <cell r="L80">
            <v>7.0000000000000007E-2</v>
          </cell>
          <cell r="M80">
            <v>9.2256</v>
          </cell>
          <cell r="N80">
            <v>0.39828303850156099</v>
          </cell>
          <cell r="O80">
            <v>12.9</v>
          </cell>
        </row>
        <row r="81">
          <cell r="H81">
            <v>52742339206</v>
          </cell>
          <cell r="I81">
            <v>23091000</v>
          </cell>
          <cell r="K81">
            <v>9.92</v>
          </cell>
          <cell r="L81">
            <v>7.0000000000000007E-2</v>
          </cell>
          <cell r="M81">
            <v>9.2256</v>
          </cell>
          <cell r="N81">
            <v>0.39828303850156099</v>
          </cell>
          <cell r="O81">
            <v>12.9</v>
          </cell>
        </row>
        <row r="82">
          <cell r="H82">
            <v>52742339405</v>
          </cell>
          <cell r="I82">
            <v>23091000</v>
          </cell>
          <cell r="J82" t="str">
            <v>OK</v>
          </cell>
          <cell r="K82">
            <v>9.92</v>
          </cell>
          <cell r="L82">
            <v>7.0000000000000007E-2</v>
          </cell>
          <cell r="M82">
            <v>9.2256</v>
          </cell>
          <cell r="N82">
            <v>0.39828303850156099</v>
          </cell>
          <cell r="O82">
            <v>12.9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3"/>
  <sheetViews>
    <sheetView showGridLines="0" tabSelected="1" showRuler="0" zoomScale="70" zoomScaleNormal="70" workbookViewId="0">
      <selection activeCell="C2" sqref="C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1" width="13.140625" style="2" hidden="1" customWidth="1"/>
    <col min="12" max="12" width="14.5703125" style="2" hidden="1" customWidth="1"/>
    <col min="13" max="13" width="0" style="2" hidden="1" customWidth="1"/>
    <col min="14" max="14" width="14.5703125" style="2" hidden="1" customWidth="1"/>
    <col min="15" max="16384" width="11.42578125" style="2"/>
  </cols>
  <sheetData>
    <row r="1" spans="2:14" s="3" customFormat="1" ht="38.25" customHeight="1" x14ac:dyDescent="0.2">
      <c r="B1" s="27"/>
      <c r="C1" s="31" t="s">
        <v>1</v>
      </c>
      <c r="D1" s="82"/>
      <c r="E1" s="29"/>
      <c r="F1" s="28"/>
      <c r="G1" s="30"/>
      <c r="H1" s="30"/>
      <c r="I1" s="29"/>
      <c r="J1" s="29"/>
    </row>
    <row r="2" spans="2:14" s="3" customFormat="1" ht="38.25" customHeight="1" x14ac:dyDescent="0.2">
      <c r="B2" s="33" t="s">
        <v>1328</v>
      </c>
      <c r="C2" s="33"/>
      <c r="D2" s="33"/>
      <c r="E2" s="33"/>
      <c r="F2" s="33"/>
      <c r="G2" s="33"/>
      <c r="H2" s="33"/>
      <c r="I2" s="33"/>
      <c r="J2" s="33"/>
    </row>
    <row r="3" spans="2:14" s="3" customFormat="1" ht="40.35" customHeight="1" x14ac:dyDescent="0.2">
      <c r="B3" s="78" t="s">
        <v>1315</v>
      </c>
      <c r="C3" s="78"/>
      <c r="D3" s="78"/>
      <c r="E3" s="78"/>
      <c r="F3" s="78"/>
      <c r="G3" s="78"/>
      <c r="H3" s="78"/>
      <c r="I3" s="78"/>
      <c r="J3" s="78"/>
    </row>
    <row r="4" spans="2:14" s="3" customFormat="1" ht="48" customHeight="1" thickBot="1" x14ac:dyDescent="0.25">
      <c r="B4" s="32" t="s">
        <v>1329</v>
      </c>
      <c r="C4" s="32"/>
      <c r="D4" s="32"/>
      <c r="E4" s="32"/>
      <c r="F4" s="32"/>
      <c r="G4" s="32"/>
      <c r="H4" s="30"/>
      <c r="I4" s="29"/>
      <c r="J4" s="29"/>
    </row>
    <row r="5" spans="2:14" s="3" customFormat="1" ht="37.5" customHeight="1" thickBot="1" x14ac:dyDescent="0.25">
      <c r="B5" s="55" t="s">
        <v>2</v>
      </c>
      <c r="C5" s="56" t="s">
        <v>1147</v>
      </c>
      <c r="D5" s="57" t="s">
        <v>61</v>
      </c>
      <c r="E5" s="58" t="s">
        <v>1141</v>
      </c>
      <c r="F5" s="34" t="s">
        <v>1144</v>
      </c>
      <c r="G5" s="59" t="s">
        <v>1146</v>
      </c>
      <c r="H5" s="60" t="s">
        <v>1145</v>
      </c>
      <c r="I5" s="58" t="s">
        <v>1142</v>
      </c>
      <c r="J5" s="61" t="s">
        <v>1143</v>
      </c>
    </row>
    <row r="6" spans="2:14" ht="29.25" customHeight="1" thickBot="1" x14ac:dyDescent="0.25">
      <c r="B6" s="86" t="s">
        <v>1418</v>
      </c>
      <c r="C6" s="62" t="s">
        <v>1149</v>
      </c>
      <c r="D6" s="63">
        <v>221310</v>
      </c>
      <c r="E6" s="73">
        <v>0.09</v>
      </c>
      <c r="F6" s="35"/>
      <c r="G6" s="39">
        <v>38.429299999999998</v>
      </c>
      <c r="H6" s="40">
        <v>54.9</v>
      </c>
      <c r="I6" s="36">
        <f>1-(G6/H6)</f>
        <v>0.30001275045537346</v>
      </c>
      <c r="J6" s="37">
        <f>(H6/G6)-1</f>
        <v>0.42859745038291108</v>
      </c>
      <c r="K6" s="83" t="e">
        <f>VLOOKUP(B6,'[1]HILLS JUNHO 2019'!H$6:M$82,6,0)</f>
        <v>#N/A</v>
      </c>
      <c r="L6" s="2" t="e">
        <f>K6=G6</f>
        <v>#N/A</v>
      </c>
      <c r="M6" s="2" t="e">
        <f>VLOOKUP(B6,'[1]HILLS JUNHO 2019'!H$6:O$82,8,0)</f>
        <v>#N/A</v>
      </c>
      <c r="N6" s="2" t="e">
        <f>M6=H6</f>
        <v>#N/A</v>
      </c>
    </row>
    <row r="7" spans="2:14" ht="29.25" customHeight="1" thickBot="1" x14ac:dyDescent="0.25">
      <c r="B7" s="69">
        <v>52742997506</v>
      </c>
      <c r="C7" s="62" t="s">
        <v>1151</v>
      </c>
      <c r="D7" s="63">
        <v>221313</v>
      </c>
      <c r="E7" s="73">
        <v>0.09</v>
      </c>
      <c r="F7" s="35"/>
      <c r="G7" s="39">
        <v>93.029300000000006</v>
      </c>
      <c r="H7" s="40">
        <v>132.9</v>
      </c>
      <c r="I7" s="36">
        <f t="shared" ref="I7:I70" si="0">1-(G7/H7)</f>
        <v>0.30000526711813391</v>
      </c>
      <c r="J7" s="37">
        <f t="shared" ref="J7:J70" si="1">(H7/G7)-1</f>
        <v>0.42858217787299258</v>
      </c>
      <c r="K7" s="83">
        <f>VLOOKUP(B7,'[1]HILLS JUNHO 2019'!H$6:M$82,6,0)</f>
        <v>93.029300000000006</v>
      </c>
      <c r="L7" s="2" t="b">
        <f t="shared" ref="L7:L70" si="2">K7=G7</f>
        <v>1</v>
      </c>
      <c r="M7" s="2">
        <f>VLOOKUP(B7,'[1]HILLS JUNHO 2019'!H$6:O$82,8,0)</f>
        <v>132.9</v>
      </c>
      <c r="N7" s="2" t="b">
        <f t="shared" ref="N7:N70" si="3">M7=H7</f>
        <v>1</v>
      </c>
    </row>
    <row r="8" spans="2:14" ht="29.25" customHeight="1" thickBot="1" x14ac:dyDescent="0.25">
      <c r="B8" s="69">
        <v>52742997605</v>
      </c>
      <c r="C8" s="62" t="s">
        <v>1153</v>
      </c>
      <c r="D8" s="63">
        <v>221316</v>
      </c>
      <c r="E8" s="73">
        <v>0.1</v>
      </c>
      <c r="F8" s="35"/>
      <c r="G8" s="39">
        <v>189.423</v>
      </c>
      <c r="H8" s="40">
        <v>218.9</v>
      </c>
      <c r="I8" s="36">
        <f t="shared" si="0"/>
        <v>0.13465966194609413</v>
      </c>
      <c r="J8" s="37">
        <f t="shared" si="1"/>
        <v>0.15561468248311972</v>
      </c>
      <c r="K8" s="83">
        <f>VLOOKUP(B8,'[1]HILLS JUNHO 2019'!H$6:M$82,6,0)</f>
        <v>189.423</v>
      </c>
      <c r="L8" s="2" t="b">
        <f t="shared" si="2"/>
        <v>1</v>
      </c>
      <c r="M8" s="2">
        <f>VLOOKUP(B8,'[1]HILLS JUNHO 2019'!H$6:O$82,8,0)</f>
        <v>218.9</v>
      </c>
      <c r="N8" s="2" t="b">
        <f t="shared" si="3"/>
        <v>1</v>
      </c>
    </row>
    <row r="9" spans="2:14" ht="29.25" customHeight="1" thickBot="1" x14ac:dyDescent="0.25">
      <c r="B9" s="69">
        <v>52742996707</v>
      </c>
      <c r="C9" s="62" t="s">
        <v>1155</v>
      </c>
      <c r="D9" s="68">
        <v>221016</v>
      </c>
      <c r="E9" s="73">
        <v>0.1</v>
      </c>
      <c r="F9" s="35"/>
      <c r="G9" s="39">
        <v>189.423</v>
      </c>
      <c r="H9" s="40">
        <v>218.9</v>
      </c>
      <c r="I9" s="36">
        <f t="shared" si="0"/>
        <v>0.13465966194609413</v>
      </c>
      <c r="J9" s="37">
        <f t="shared" si="1"/>
        <v>0.15561468248311972</v>
      </c>
      <c r="K9" s="83">
        <f>VLOOKUP(B9,'[1]HILLS JUNHO 2019'!H$6:M$82,6,0)</f>
        <v>189.423</v>
      </c>
      <c r="L9" s="2" t="b">
        <f t="shared" si="2"/>
        <v>1</v>
      </c>
      <c r="M9" s="2">
        <f>VLOOKUP(B9,'[1]HILLS JUNHO 2019'!H$6:O$82,8,0)</f>
        <v>218.9</v>
      </c>
      <c r="N9" s="2" t="b">
        <f t="shared" si="3"/>
        <v>1</v>
      </c>
    </row>
    <row r="10" spans="2:14" ht="29.25" customHeight="1" thickBot="1" x14ac:dyDescent="0.25">
      <c r="B10" s="69">
        <v>52742997209</v>
      </c>
      <c r="C10" s="62" t="s">
        <v>1157</v>
      </c>
      <c r="D10" s="68">
        <v>221216</v>
      </c>
      <c r="E10" s="73">
        <v>0.1</v>
      </c>
      <c r="F10" s="35"/>
      <c r="G10" s="39">
        <v>189.423</v>
      </c>
      <c r="H10" s="40">
        <v>218.9</v>
      </c>
      <c r="I10" s="36">
        <f t="shared" si="0"/>
        <v>0.13465966194609413</v>
      </c>
      <c r="J10" s="37">
        <f t="shared" si="1"/>
        <v>0.15561468248311972</v>
      </c>
      <c r="K10" s="83">
        <f>VLOOKUP(B10,'[1]HILLS JUNHO 2019'!H$6:M$82,6,0)</f>
        <v>189.423</v>
      </c>
      <c r="L10" s="2" t="b">
        <f t="shared" si="2"/>
        <v>1</v>
      </c>
      <c r="M10" s="2">
        <f>VLOOKUP(B10,'[1]HILLS JUNHO 2019'!H$6:O$82,8,0)</f>
        <v>218.9</v>
      </c>
      <c r="N10" s="2" t="b">
        <f t="shared" si="3"/>
        <v>1</v>
      </c>
    </row>
    <row r="11" spans="2:14" ht="29.25" customHeight="1" thickBot="1" x14ac:dyDescent="0.25">
      <c r="B11" s="69">
        <v>52742996806</v>
      </c>
      <c r="C11" s="62" t="s">
        <v>1316</v>
      </c>
      <c r="D11" s="68">
        <v>221015</v>
      </c>
      <c r="E11" s="73">
        <v>0.1</v>
      </c>
      <c r="F11" s="35"/>
      <c r="G11" s="39">
        <v>287.05500000000001</v>
      </c>
      <c r="H11" s="40">
        <v>334.9</v>
      </c>
      <c r="I11" s="36">
        <f t="shared" si="0"/>
        <v>0.14286354135562851</v>
      </c>
      <c r="J11" s="37">
        <f t="shared" si="1"/>
        <v>0.16667537579906289</v>
      </c>
      <c r="K11" s="83">
        <f>VLOOKUP(B11,'[1]HILLS JUNHO 2019'!H$6:M$82,6,0)</f>
        <v>287.05500000000001</v>
      </c>
      <c r="L11" s="2" t="b">
        <f t="shared" si="2"/>
        <v>1</v>
      </c>
      <c r="M11" s="2">
        <f>VLOOKUP(B11,'[1]HILLS JUNHO 2019'!H$6:O$82,8,0)</f>
        <v>334.9</v>
      </c>
      <c r="N11" s="2" t="b">
        <f t="shared" si="3"/>
        <v>1</v>
      </c>
    </row>
    <row r="12" spans="2:14" ht="29.25" customHeight="1" thickBot="1" x14ac:dyDescent="0.25">
      <c r="B12" s="69">
        <v>52742948607</v>
      </c>
      <c r="C12" s="62" t="s">
        <v>1313</v>
      </c>
      <c r="D12" s="68">
        <v>221315</v>
      </c>
      <c r="E12" s="73">
        <v>0.1</v>
      </c>
      <c r="F12" s="35"/>
      <c r="G12" s="39">
        <v>287.05500000000001</v>
      </c>
      <c r="H12" s="40">
        <v>334.9</v>
      </c>
      <c r="I12" s="36">
        <f t="shared" si="0"/>
        <v>0.14286354135562851</v>
      </c>
      <c r="J12" s="37">
        <f t="shared" si="1"/>
        <v>0.16667537579906289</v>
      </c>
      <c r="K12" s="83">
        <f>VLOOKUP(B12,'[1]HILLS JUNHO 2019'!H$6:M$82,6,0)</f>
        <v>287.05500000000001</v>
      </c>
      <c r="L12" s="2" t="b">
        <f t="shared" si="2"/>
        <v>1</v>
      </c>
      <c r="M12" s="2">
        <f>VLOOKUP(B12,'[1]HILLS JUNHO 2019'!H$6:O$82,8,0)</f>
        <v>334.9</v>
      </c>
      <c r="N12" s="2" t="b">
        <f t="shared" si="3"/>
        <v>1</v>
      </c>
    </row>
    <row r="13" spans="2:14" ht="29.25" customHeight="1" thickBot="1" x14ac:dyDescent="0.25">
      <c r="B13" s="69">
        <v>52742168401</v>
      </c>
      <c r="C13" s="62" t="s">
        <v>1159</v>
      </c>
      <c r="D13" s="63">
        <v>221410</v>
      </c>
      <c r="E13" s="73">
        <v>0.09</v>
      </c>
      <c r="F13" s="35"/>
      <c r="G13" s="39">
        <v>39.120899999999999</v>
      </c>
      <c r="H13" s="40">
        <v>55.9</v>
      </c>
      <c r="I13" s="36">
        <f t="shared" si="0"/>
        <v>0.30016279069767438</v>
      </c>
      <c r="J13" s="37">
        <f t="shared" si="1"/>
        <v>0.42890373176486229</v>
      </c>
      <c r="K13" s="83">
        <f>VLOOKUP(B13,'[1]HILLS JUNHO 2019'!H$6:M$82,6,0)</f>
        <v>39.120899999999999</v>
      </c>
      <c r="L13" s="2" t="b">
        <f t="shared" si="2"/>
        <v>1</v>
      </c>
      <c r="M13" s="2">
        <f>VLOOKUP(B13,'[1]HILLS JUNHO 2019'!H$6:O$82,8,0)</f>
        <v>55.9</v>
      </c>
      <c r="N13" s="2" t="b">
        <f t="shared" si="3"/>
        <v>1</v>
      </c>
    </row>
    <row r="14" spans="2:14" ht="29.25" customHeight="1" thickBot="1" x14ac:dyDescent="0.25">
      <c r="B14" s="69">
        <v>52742168609</v>
      </c>
      <c r="C14" s="62" t="s">
        <v>1161</v>
      </c>
      <c r="D14" s="63">
        <v>221413</v>
      </c>
      <c r="E14" s="73">
        <v>0.09</v>
      </c>
      <c r="F14" s="35"/>
      <c r="G14" s="39">
        <v>95.822999999999993</v>
      </c>
      <c r="H14" s="40">
        <v>136.9</v>
      </c>
      <c r="I14" s="36">
        <f t="shared" si="0"/>
        <v>0.30005113221329449</v>
      </c>
      <c r="J14" s="37">
        <f t="shared" si="1"/>
        <v>0.4286757876501468</v>
      </c>
      <c r="K14" s="83">
        <f>VLOOKUP(B14,'[1]HILLS JUNHO 2019'!H$6:M$82,6,0)</f>
        <v>95.822999999999993</v>
      </c>
      <c r="L14" s="2" t="b">
        <f t="shared" si="2"/>
        <v>1</v>
      </c>
      <c r="M14" s="2">
        <f>VLOOKUP(B14,'[1]HILLS JUNHO 2019'!H$6:O$82,8,0)</f>
        <v>136.9</v>
      </c>
      <c r="N14" s="2" t="b">
        <f t="shared" si="3"/>
        <v>1</v>
      </c>
    </row>
    <row r="15" spans="2:14" ht="29.25" customHeight="1" thickBot="1" x14ac:dyDescent="0.25">
      <c r="B15" s="69">
        <v>52742952604</v>
      </c>
      <c r="C15" s="62" t="s">
        <v>1163</v>
      </c>
      <c r="D15" s="63">
        <v>221225</v>
      </c>
      <c r="E15" s="73">
        <v>0.1</v>
      </c>
      <c r="F15" s="35"/>
      <c r="G15" s="39">
        <v>256.19400000000002</v>
      </c>
      <c r="H15" s="40">
        <v>298.89999999999998</v>
      </c>
      <c r="I15" s="36">
        <f t="shared" si="0"/>
        <v>0.14287721646035456</v>
      </c>
      <c r="J15" s="37">
        <f t="shared" si="1"/>
        <v>0.16669398971092209</v>
      </c>
      <c r="K15" s="83">
        <f>VLOOKUP(B15,'[1]HILLS JUNHO 2019'!H$6:M$82,6,0)</f>
        <v>256.19400000000002</v>
      </c>
      <c r="L15" s="2" t="b">
        <f t="shared" si="2"/>
        <v>1</v>
      </c>
      <c r="M15" s="2">
        <f>VLOOKUP(B15,'[1]HILLS JUNHO 2019'!H$6:O$82,8,0)</f>
        <v>298.89999999999998</v>
      </c>
      <c r="N15" s="2" t="b">
        <f t="shared" si="3"/>
        <v>1</v>
      </c>
    </row>
    <row r="16" spans="2:14" ht="29.25" customHeight="1" thickBot="1" x14ac:dyDescent="0.25">
      <c r="B16" s="69">
        <v>52742998206</v>
      </c>
      <c r="C16" s="62" t="s">
        <v>1165</v>
      </c>
      <c r="D16" s="63">
        <v>221320</v>
      </c>
      <c r="E16" s="73">
        <v>0.09</v>
      </c>
      <c r="F16" s="35"/>
      <c r="G16" s="39">
        <v>36.327200000000005</v>
      </c>
      <c r="H16" s="40">
        <v>51.9</v>
      </c>
      <c r="I16" s="36">
        <f t="shared" si="0"/>
        <v>0.30005394990366074</v>
      </c>
      <c r="J16" s="37">
        <f t="shared" si="1"/>
        <v>0.42868153890197958</v>
      </c>
      <c r="K16" s="83">
        <f>VLOOKUP(B16,'[1]HILLS JUNHO 2019'!H$6:M$82,6,0)</f>
        <v>36.327200000000005</v>
      </c>
      <c r="L16" s="2" t="b">
        <f t="shared" si="2"/>
        <v>1</v>
      </c>
      <c r="M16" s="2">
        <f>VLOOKUP(B16,'[1]HILLS JUNHO 2019'!H$6:O$82,8,0)</f>
        <v>51.9</v>
      </c>
      <c r="N16" s="2" t="b">
        <f t="shared" si="3"/>
        <v>1</v>
      </c>
    </row>
    <row r="17" spans="2:14" ht="29.25" customHeight="1" thickBot="1" x14ac:dyDescent="0.25">
      <c r="B17" s="69">
        <v>52742994901</v>
      </c>
      <c r="C17" s="62" t="s">
        <v>1167</v>
      </c>
      <c r="D17" s="63">
        <v>221323</v>
      </c>
      <c r="E17" s="73">
        <v>0.09</v>
      </c>
      <c r="F17" s="35"/>
      <c r="G17" s="39">
        <v>89.525800000000004</v>
      </c>
      <c r="H17" s="40">
        <v>127.9</v>
      </c>
      <c r="I17" s="36">
        <f t="shared" si="0"/>
        <v>0.30003283815480841</v>
      </c>
      <c r="J17" s="37">
        <f t="shared" si="1"/>
        <v>0.42863844835790355</v>
      </c>
      <c r="K17" s="83">
        <f>VLOOKUP(B17,'[1]HILLS JUNHO 2019'!H$6:M$82,6,0)</f>
        <v>89.525800000000004</v>
      </c>
      <c r="L17" s="2" t="b">
        <f t="shared" si="2"/>
        <v>1</v>
      </c>
      <c r="M17" s="2">
        <f>VLOOKUP(B17,'[1]HILLS JUNHO 2019'!H$6:O$82,8,0)</f>
        <v>127.9</v>
      </c>
      <c r="N17" s="2" t="b">
        <f t="shared" si="3"/>
        <v>1</v>
      </c>
    </row>
    <row r="18" spans="2:14" ht="29.25" customHeight="1" thickBot="1" x14ac:dyDescent="0.25">
      <c r="B18" s="69">
        <v>52742948904</v>
      </c>
      <c r="C18" s="62" t="s">
        <v>1169</v>
      </c>
      <c r="D18" s="63">
        <v>221325</v>
      </c>
      <c r="E18" s="73">
        <v>0.1</v>
      </c>
      <c r="F18" s="35"/>
      <c r="G18" s="39">
        <v>263.90700000000004</v>
      </c>
      <c r="H18" s="40">
        <v>307.89999999999998</v>
      </c>
      <c r="I18" s="36">
        <f t="shared" si="0"/>
        <v>0.14288080545631676</v>
      </c>
      <c r="J18" s="37">
        <f t="shared" si="1"/>
        <v>0.16669887498247471</v>
      </c>
      <c r="K18" s="83">
        <f>VLOOKUP(B18,'[1]HILLS JUNHO 2019'!H$6:M$82,6,0)</f>
        <v>263.90700000000004</v>
      </c>
      <c r="L18" s="2" t="b">
        <f t="shared" si="2"/>
        <v>1</v>
      </c>
      <c r="M18" s="2">
        <f>VLOOKUP(B18,'[1]HILLS JUNHO 2019'!H$6:O$82,8,0)</f>
        <v>307.89999999999998</v>
      </c>
      <c r="N18" s="2" t="b">
        <f t="shared" si="3"/>
        <v>1</v>
      </c>
    </row>
    <row r="19" spans="2:14" ht="29.25" customHeight="1" thickBot="1" x14ac:dyDescent="0.25">
      <c r="B19" s="69">
        <v>52742998305</v>
      </c>
      <c r="C19" s="62" t="s">
        <v>1171</v>
      </c>
      <c r="D19" s="63">
        <v>221326</v>
      </c>
      <c r="E19" s="73">
        <v>0.1</v>
      </c>
      <c r="F19" s="35"/>
      <c r="G19" s="39">
        <v>168.65099999999998</v>
      </c>
      <c r="H19" s="40">
        <v>194.9</v>
      </c>
      <c r="I19" s="36">
        <f t="shared" si="0"/>
        <v>0.13467932272960503</v>
      </c>
      <c r="J19" s="37">
        <f t="shared" si="1"/>
        <v>0.15564093898049824</v>
      </c>
      <c r="K19" s="83">
        <f>VLOOKUP(B19,'[1]HILLS JUNHO 2019'!H$6:M$82,6,0)</f>
        <v>168.65099999999998</v>
      </c>
      <c r="L19" s="2" t="b">
        <f t="shared" si="2"/>
        <v>1</v>
      </c>
      <c r="M19" s="2">
        <f>VLOOKUP(B19,'[1]HILLS JUNHO 2019'!H$6:O$82,8,0)</f>
        <v>194.9</v>
      </c>
      <c r="N19" s="2" t="b">
        <f t="shared" si="3"/>
        <v>1</v>
      </c>
    </row>
    <row r="20" spans="2:14" ht="29.25" customHeight="1" thickBot="1" x14ac:dyDescent="0.25">
      <c r="B20" s="69">
        <v>52742997902</v>
      </c>
      <c r="C20" s="62" t="s">
        <v>1173</v>
      </c>
      <c r="D20" s="63">
        <v>221026</v>
      </c>
      <c r="E20" s="73">
        <v>0.1</v>
      </c>
      <c r="F20" s="35"/>
      <c r="G20" s="39">
        <v>168.65099999999998</v>
      </c>
      <c r="H20" s="40">
        <v>194.9</v>
      </c>
      <c r="I20" s="36">
        <f t="shared" si="0"/>
        <v>0.13467932272960503</v>
      </c>
      <c r="J20" s="37">
        <f t="shared" si="1"/>
        <v>0.15564093898049824</v>
      </c>
      <c r="K20" s="83">
        <f>VLOOKUP(B20,'[1]HILLS JUNHO 2019'!H$6:M$82,6,0)</f>
        <v>168.65099999999998</v>
      </c>
      <c r="L20" s="2" t="b">
        <f t="shared" si="2"/>
        <v>1</v>
      </c>
      <c r="M20" s="2">
        <f>VLOOKUP(B20,'[1]HILLS JUNHO 2019'!H$6:O$82,8,0)</f>
        <v>194.9</v>
      </c>
      <c r="N20" s="2" t="b">
        <f t="shared" si="3"/>
        <v>1</v>
      </c>
    </row>
    <row r="21" spans="2:14" ht="29.25" customHeight="1" thickBot="1" x14ac:dyDescent="0.25">
      <c r="B21" s="69">
        <v>52742168708</v>
      </c>
      <c r="C21" s="62" t="s">
        <v>1175</v>
      </c>
      <c r="D21" s="63">
        <v>221420</v>
      </c>
      <c r="E21" s="73">
        <v>0.09</v>
      </c>
      <c r="F21" s="35"/>
      <c r="G21" s="39">
        <v>37.027899999999995</v>
      </c>
      <c r="H21" s="40">
        <v>52.9</v>
      </c>
      <c r="I21" s="36">
        <f t="shared" si="0"/>
        <v>0.30003969754253312</v>
      </c>
      <c r="J21" s="37">
        <f t="shared" si="1"/>
        <v>0.42865244855905971</v>
      </c>
      <c r="K21" s="83">
        <f>VLOOKUP(B21,'[1]HILLS JUNHO 2019'!H$6:M$82,6,0)</f>
        <v>37.027899999999995</v>
      </c>
      <c r="L21" s="2" t="b">
        <f t="shared" si="2"/>
        <v>1</v>
      </c>
      <c r="M21" s="2">
        <f>VLOOKUP(B21,'[1]HILLS JUNHO 2019'!H$6:O$82,8,0)</f>
        <v>52.9</v>
      </c>
      <c r="N21" s="2" t="b">
        <f t="shared" si="3"/>
        <v>1</v>
      </c>
    </row>
    <row r="22" spans="2:14" ht="29.25" customHeight="1" thickBot="1" x14ac:dyDescent="0.25">
      <c r="B22" s="69">
        <v>52742168906</v>
      </c>
      <c r="C22" s="62" t="s">
        <v>1177</v>
      </c>
      <c r="D22" s="63">
        <v>221423</v>
      </c>
      <c r="E22" s="73">
        <v>0.09</v>
      </c>
      <c r="F22" s="35"/>
      <c r="G22" s="39">
        <v>90.927199999999999</v>
      </c>
      <c r="H22" s="40">
        <v>129.9</v>
      </c>
      <c r="I22" s="36">
        <f t="shared" si="0"/>
        <v>0.30002155504234029</v>
      </c>
      <c r="J22" s="37">
        <f t="shared" si="1"/>
        <v>0.42861541980837425</v>
      </c>
      <c r="K22" s="83">
        <f>VLOOKUP(B22,'[1]HILLS JUNHO 2019'!H$6:M$82,6,0)</f>
        <v>90.927199999999999</v>
      </c>
      <c r="L22" s="2" t="b">
        <f t="shared" si="2"/>
        <v>1</v>
      </c>
      <c r="M22" s="2">
        <f>VLOOKUP(B22,'[1]HILLS JUNHO 2019'!H$6:O$82,8,0)</f>
        <v>129.9</v>
      </c>
      <c r="N22" s="2" t="b">
        <f t="shared" si="3"/>
        <v>1</v>
      </c>
    </row>
    <row r="23" spans="2:14" ht="29.25" customHeight="1" thickBot="1" x14ac:dyDescent="0.25">
      <c r="B23" s="70">
        <v>52742998107</v>
      </c>
      <c r="C23" s="62" t="s">
        <v>1178</v>
      </c>
      <c r="D23" s="74">
        <v>221025</v>
      </c>
      <c r="E23" s="73">
        <v>0.1</v>
      </c>
      <c r="F23" s="35"/>
      <c r="G23" s="39">
        <v>263.90700000000004</v>
      </c>
      <c r="H23" s="40">
        <v>307.89999999999998</v>
      </c>
      <c r="I23" s="36">
        <f t="shared" si="0"/>
        <v>0.14288080545631676</v>
      </c>
      <c r="J23" s="37">
        <f t="shared" si="1"/>
        <v>0.16669887498247471</v>
      </c>
      <c r="K23" s="83">
        <f>VLOOKUP(B23,'[1]HILLS JUNHO 2019'!H$6:M$82,6,0)</f>
        <v>263.90700000000004</v>
      </c>
      <c r="L23" s="2" t="b">
        <f t="shared" si="2"/>
        <v>1</v>
      </c>
      <c r="M23" s="2">
        <f>VLOOKUP(B23,'[1]HILLS JUNHO 2019'!H$6:O$82,8,0)</f>
        <v>307.89999999999998</v>
      </c>
      <c r="N23" s="2" t="b">
        <f t="shared" si="3"/>
        <v>1</v>
      </c>
    </row>
    <row r="24" spans="2:14" ht="29.25" customHeight="1" thickBot="1" x14ac:dyDescent="0.25">
      <c r="B24" s="71">
        <v>52742382401</v>
      </c>
      <c r="C24" s="64" t="s">
        <v>1180</v>
      </c>
      <c r="D24" s="65">
        <v>221525</v>
      </c>
      <c r="E24" s="73">
        <v>0.09</v>
      </c>
      <c r="F24" s="35"/>
      <c r="G24" s="39">
        <v>81.126500000000007</v>
      </c>
      <c r="H24" s="40">
        <v>115.9</v>
      </c>
      <c r="I24" s="36">
        <f t="shared" si="0"/>
        <v>0.30003019844693701</v>
      </c>
      <c r="J24" s="37">
        <f t="shared" si="1"/>
        <v>0.42863306071382334</v>
      </c>
      <c r="K24" s="83">
        <f>VLOOKUP(B24,'[1]HILLS JUNHO 2019'!H$6:M$82,6,0)</f>
        <v>81.126500000000007</v>
      </c>
      <c r="L24" s="2" t="b">
        <f t="shared" si="2"/>
        <v>1</v>
      </c>
      <c r="M24" s="2">
        <f>VLOOKUP(B24,'[1]HILLS JUNHO 2019'!H$6:O$82,8,0)</f>
        <v>115.9</v>
      </c>
      <c r="N24" s="2" t="b">
        <f t="shared" si="3"/>
        <v>1</v>
      </c>
    </row>
    <row r="25" spans="2:14" ht="29.25" customHeight="1" thickBot="1" x14ac:dyDescent="0.25">
      <c r="B25" s="69">
        <v>52742382500</v>
      </c>
      <c r="C25" s="66" t="s">
        <v>1182</v>
      </c>
      <c r="D25" s="63">
        <v>221526</v>
      </c>
      <c r="E25" s="73">
        <v>0.1</v>
      </c>
      <c r="F25" s="35"/>
      <c r="G25" s="39">
        <v>195.45299999999997</v>
      </c>
      <c r="H25" s="40">
        <v>218.9</v>
      </c>
      <c r="I25" s="36">
        <f t="shared" si="0"/>
        <v>0.10711283691183204</v>
      </c>
      <c r="J25" s="37">
        <f t="shared" si="1"/>
        <v>0.11996234388830063</v>
      </c>
      <c r="K25" s="83">
        <f>VLOOKUP(B25,'[1]HILLS JUNHO 2019'!H$6:M$82,6,0)</f>
        <v>195.45299999999997</v>
      </c>
      <c r="L25" s="2" t="b">
        <f t="shared" si="2"/>
        <v>1</v>
      </c>
      <c r="M25" s="2">
        <f>VLOOKUP(B25,'[1]HILLS JUNHO 2019'!H$6:O$82,8,0)</f>
        <v>218.9</v>
      </c>
      <c r="N25" s="2" t="b">
        <f t="shared" si="3"/>
        <v>1</v>
      </c>
    </row>
    <row r="26" spans="2:14" ht="29.25" customHeight="1" thickBot="1" x14ac:dyDescent="0.25">
      <c r="B26" s="72">
        <v>52742950303</v>
      </c>
      <c r="C26" s="62" t="s">
        <v>1184</v>
      </c>
      <c r="D26" s="67">
        <v>221006</v>
      </c>
      <c r="E26" s="73">
        <v>0.1</v>
      </c>
      <c r="F26" s="35"/>
      <c r="G26" s="39">
        <v>189.423</v>
      </c>
      <c r="H26" s="40">
        <v>218.9</v>
      </c>
      <c r="I26" s="36">
        <f t="shared" si="0"/>
        <v>0.13465966194609413</v>
      </c>
      <c r="J26" s="37">
        <f t="shared" si="1"/>
        <v>0.15561468248311972</v>
      </c>
      <c r="K26" s="83">
        <f>VLOOKUP(B26,'[1]HILLS JUNHO 2019'!H$6:M$82,6,0)</f>
        <v>189.423</v>
      </c>
      <c r="L26" s="2" t="b">
        <f t="shared" si="2"/>
        <v>1</v>
      </c>
      <c r="M26" s="2">
        <f>VLOOKUP(B26,'[1]HILLS JUNHO 2019'!H$6:O$82,8,0)</f>
        <v>218.9</v>
      </c>
      <c r="N26" s="2" t="b">
        <f t="shared" si="3"/>
        <v>1</v>
      </c>
    </row>
    <row r="27" spans="2:14" ht="29.25" customHeight="1" thickBot="1" x14ac:dyDescent="0.25">
      <c r="B27" s="69">
        <v>52742952901</v>
      </c>
      <c r="C27" s="62" t="s">
        <v>1186</v>
      </c>
      <c r="D27" s="63">
        <v>221303</v>
      </c>
      <c r="E27" s="73">
        <v>0.09</v>
      </c>
      <c r="F27" s="35"/>
      <c r="G27" s="39">
        <v>93.029300000000006</v>
      </c>
      <c r="H27" s="40">
        <v>132.9</v>
      </c>
      <c r="I27" s="36">
        <f t="shared" si="0"/>
        <v>0.30000526711813391</v>
      </c>
      <c r="J27" s="37">
        <f t="shared" si="1"/>
        <v>0.42858217787299258</v>
      </c>
      <c r="K27" s="83">
        <f>VLOOKUP(B27,'[1]HILLS JUNHO 2019'!H$6:M$82,6,0)</f>
        <v>93.029300000000006</v>
      </c>
      <c r="L27" s="2" t="b">
        <f t="shared" si="2"/>
        <v>1</v>
      </c>
      <c r="M27" s="2">
        <f>VLOOKUP(B27,'[1]HILLS JUNHO 2019'!H$6:O$82,8,0)</f>
        <v>132.9</v>
      </c>
      <c r="N27" s="2" t="b">
        <f t="shared" si="3"/>
        <v>1</v>
      </c>
    </row>
    <row r="28" spans="2:14" ht="29.25" customHeight="1" thickBot="1" x14ac:dyDescent="0.25">
      <c r="B28" s="69">
        <v>52742951805</v>
      </c>
      <c r="C28" s="62" t="s">
        <v>1188</v>
      </c>
      <c r="D28" s="63">
        <v>221306</v>
      </c>
      <c r="E28" s="73">
        <v>0.1</v>
      </c>
      <c r="F28" s="35"/>
      <c r="G28" s="39">
        <v>189.423</v>
      </c>
      <c r="H28" s="40">
        <v>218.9</v>
      </c>
      <c r="I28" s="36">
        <f t="shared" si="0"/>
        <v>0.13465966194609413</v>
      </c>
      <c r="J28" s="37">
        <f t="shared" si="1"/>
        <v>0.15561468248311972</v>
      </c>
      <c r="K28" s="83">
        <f>VLOOKUP(B28,'[1]HILLS JUNHO 2019'!H$6:M$82,6,0)</f>
        <v>189.423</v>
      </c>
      <c r="L28" s="2" t="b">
        <f t="shared" si="2"/>
        <v>1</v>
      </c>
      <c r="M28" s="2">
        <f>VLOOKUP(B28,'[1]HILLS JUNHO 2019'!H$6:O$82,8,0)</f>
        <v>218.9</v>
      </c>
      <c r="N28" s="2" t="b">
        <f t="shared" si="3"/>
        <v>1</v>
      </c>
    </row>
    <row r="29" spans="2:14" ht="29.25" customHeight="1" thickBot="1" x14ac:dyDescent="0.25">
      <c r="B29" s="69">
        <v>52742950402</v>
      </c>
      <c r="C29" s="62" t="s">
        <v>1314</v>
      </c>
      <c r="D29" s="63">
        <v>221005</v>
      </c>
      <c r="E29" s="73">
        <v>0.1</v>
      </c>
      <c r="F29" s="35"/>
      <c r="G29" s="39">
        <v>287.05500000000001</v>
      </c>
      <c r="H29" s="40">
        <v>334.9</v>
      </c>
      <c r="I29" s="36">
        <f t="shared" si="0"/>
        <v>0.14286354135562851</v>
      </c>
      <c r="J29" s="37">
        <f t="shared" si="1"/>
        <v>0.16667537579906289</v>
      </c>
      <c r="K29" s="83">
        <f>VLOOKUP(B29,'[1]HILLS JUNHO 2019'!H$6:M$82,6,0)</f>
        <v>287.05500000000001</v>
      </c>
      <c r="L29" s="2" t="b">
        <f t="shared" si="2"/>
        <v>1</v>
      </c>
      <c r="M29" s="2">
        <f>VLOOKUP(B29,'[1]HILLS JUNHO 2019'!H$6:O$82,8,0)</f>
        <v>334.9</v>
      </c>
      <c r="N29" s="2" t="b">
        <f t="shared" si="3"/>
        <v>1</v>
      </c>
    </row>
    <row r="30" spans="2:14" ht="29.25" customHeight="1" thickBot="1" x14ac:dyDescent="0.25">
      <c r="B30" s="69">
        <v>52742169101</v>
      </c>
      <c r="C30" s="62" t="s">
        <v>1190</v>
      </c>
      <c r="D30" s="63">
        <v>221403</v>
      </c>
      <c r="E30" s="73">
        <v>0.09</v>
      </c>
      <c r="F30" s="35"/>
      <c r="G30" s="39">
        <v>95.822999999999993</v>
      </c>
      <c r="H30" s="40">
        <v>136.9</v>
      </c>
      <c r="I30" s="36">
        <f t="shared" si="0"/>
        <v>0.30005113221329449</v>
      </c>
      <c r="J30" s="37">
        <f t="shared" si="1"/>
        <v>0.4286757876501468</v>
      </c>
      <c r="K30" s="83">
        <f>VLOOKUP(B30,'[1]HILLS JUNHO 2019'!H$6:M$82,6,0)</f>
        <v>95.822999999999993</v>
      </c>
      <c r="L30" s="2" t="b">
        <f t="shared" si="2"/>
        <v>1</v>
      </c>
      <c r="M30" s="2">
        <f>VLOOKUP(B30,'[1]HILLS JUNHO 2019'!H$6:O$82,8,0)</f>
        <v>136.9</v>
      </c>
      <c r="N30" s="2" t="b">
        <f t="shared" si="3"/>
        <v>1</v>
      </c>
    </row>
    <row r="31" spans="2:14" ht="29.25" customHeight="1" thickBot="1" x14ac:dyDescent="0.25">
      <c r="B31" s="69">
        <v>52742949703</v>
      </c>
      <c r="C31" s="62" t="s">
        <v>1192</v>
      </c>
      <c r="D31" s="63">
        <v>221330</v>
      </c>
      <c r="E31" s="73">
        <v>0.09</v>
      </c>
      <c r="F31" s="35"/>
      <c r="G31" s="39">
        <v>38.429299999999998</v>
      </c>
      <c r="H31" s="40">
        <v>54.9</v>
      </c>
      <c r="I31" s="36">
        <f t="shared" si="0"/>
        <v>0.30001275045537346</v>
      </c>
      <c r="J31" s="37">
        <f t="shared" si="1"/>
        <v>0.42859745038291108</v>
      </c>
      <c r="K31" s="83">
        <f>VLOOKUP(B31,'[1]HILLS JUNHO 2019'!H$6:M$82,6,0)</f>
        <v>38.429299999999998</v>
      </c>
      <c r="L31" s="2" t="b">
        <f t="shared" si="2"/>
        <v>1</v>
      </c>
      <c r="M31" s="2">
        <f>VLOOKUP(B31,'[1]HILLS JUNHO 2019'!H$6:O$82,8,0)</f>
        <v>54.9</v>
      </c>
      <c r="N31" s="2" t="b">
        <f t="shared" si="3"/>
        <v>1</v>
      </c>
    </row>
    <row r="32" spans="2:14" ht="29.25" customHeight="1" thickBot="1" x14ac:dyDescent="0.25">
      <c r="B32" s="69">
        <v>52742949802</v>
      </c>
      <c r="C32" s="62" t="s">
        <v>1194</v>
      </c>
      <c r="D32" s="63">
        <v>221333</v>
      </c>
      <c r="E32" s="73">
        <v>0.09</v>
      </c>
      <c r="F32" s="35"/>
      <c r="G32" s="39">
        <v>93.029300000000006</v>
      </c>
      <c r="H32" s="40">
        <v>132.9</v>
      </c>
      <c r="I32" s="36">
        <f t="shared" si="0"/>
        <v>0.30000526711813391</v>
      </c>
      <c r="J32" s="37">
        <f t="shared" si="1"/>
        <v>0.42858217787299258</v>
      </c>
      <c r="K32" s="83">
        <f>VLOOKUP(B32,'[1]HILLS JUNHO 2019'!H$6:M$82,6,0)</f>
        <v>93.029300000000006</v>
      </c>
      <c r="L32" s="2" t="b">
        <f t="shared" si="2"/>
        <v>1</v>
      </c>
      <c r="M32" s="2">
        <f>VLOOKUP(B32,'[1]HILLS JUNHO 2019'!H$6:O$82,8,0)</f>
        <v>132.9</v>
      </c>
      <c r="N32" s="2" t="b">
        <f t="shared" si="3"/>
        <v>1</v>
      </c>
    </row>
    <row r="33" spans="2:14" ht="29.25" customHeight="1" thickBot="1" x14ac:dyDescent="0.25">
      <c r="B33" s="69">
        <v>52742949901</v>
      </c>
      <c r="C33" s="62" t="s">
        <v>1196</v>
      </c>
      <c r="D33" s="63">
        <v>221336</v>
      </c>
      <c r="E33" s="73">
        <v>0.1</v>
      </c>
      <c r="F33" s="35"/>
      <c r="G33" s="39">
        <v>189.423</v>
      </c>
      <c r="H33" s="40">
        <v>218.9</v>
      </c>
      <c r="I33" s="36">
        <f t="shared" si="0"/>
        <v>0.13465966194609413</v>
      </c>
      <c r="J33" s="37">
        <f t="shared" si="1"/>
        <v>0.15561468248311972</v>
      </c>
      <c r="K33" s="83">
        <f>VLOOKUP(B33,'[1]HILLS JUNHO 2019'!H$6:M$82,6,0)</f>
        <v>189.423</v>
      </c>
      <c r="L33" s="2" t="b">
        <f t="shared" si="2"/>
        <v>1</v>
      </c>
      <c r="M33" s="2">
        <f>VLOOKUP(B33,'[1]HILLS JUNHO 2019'!H$6:O$82,8,0)</f>
        <v>218.9</v>
      </c>
      <c r="N33" s="2" t="b">
        <f t="shared" si="3"/>
        <v>1</v>
      </c>
    </row>
    <row r="34" spans="2:14" ht="29.25" customHeight="1" thickBot="1" x14ac:dyDescent="0.25">
      <c r="B34" s="69">
        <v>52742169200</v>
      </c>
      <c r="C34" s="62" t="s">
        <v>1198</v>
      </c>
      <c r="D34" s="63">
        <v>221430</v>
      </c>
      <c r="E34" s="73">
        <v>0.09</v>
      </c>
      <c r="F34" s="35"/>
      <c r="G34" s="39">
        <v>39.120899999999999</v>
      </c>
      <c r="H34" s="40">
        <v>55.9</v>
      </c>
      <c r="I34" s="36">
        <f t="shared" si="0"/>
        <v>0.30016279069767438</v>
      </c>
      <c r="J34" s="37">
        <f t="shared" si="1"/>
        <v>0.42890373176486229</v>
      </c>
      <c r="K34" s="83">
        <f>VLOOKUP(B34,'[1]HILLS JUNHO 2019'!H$6:M$82,6,0)</f>
        <v>39.120899999999999</v>
      </c>
      <c r="L34" s="2" t="b">
        <f t="shared" si="2"/>
        <v>1</v>
      </c>
      <c r="M34" s="2">
        <f>VLOOKUP(B34,'[1]HILLS JUNHO 2019'!H$6:O$82,8,0)</f>
        <v>55.9</v>
      </c>
      <c r="N34" s="2" t="b">
        <f t="shared" si="3"/>
        <v>1</v>
      </c>
    </row>
    <row r="35" spans="2:14" ht="29.25" customHeight="1" thickBot="1" x14ac:dyDescent="0.25">
      <c r="B35" s="69">
        <v>52742169309</v>
      </c>
      <c r="C35" s="62" t="s">
        <v>1200</v>
      </c>
      <c r="D35" s="63">
        <v>221433</v>
      </c>
      <c r="E35" s="73">
        <v>0.09</v>
      </c>
      <c r="F35" s="35"/>
      <c r="G35" s="39">
        <v>95.822999999999993</v>
      </c>
      <c r="H35" s="40">
        <v>136.9</v>
      </c>
      <c r="I35" s="36">
        <f t="shared" si="0"/>
        <v>0.30005113221329449</v>
      </c>
      <c r="J35" s="37">
        <f t="shared" si="1"/>
        <v>0.4286757876501468</v>
      </c>
      <c r="K35" s="83">
        <f>VLOOKUP(B35,'[1]HILLS JUNHO 2019'!H$6:M$82,6,0)</f>
        <v>95.822999999999993</v>
      </c>
      <c r="L35" s="2" t="b">
        <f t="shared" si="2"/>
        <v>1</v>
      </c>
      <c r="M35" s="2">
        <f>VLOOKUP(B35,'[1]HILLS JUNHO 2019'!H$6:O$82,8,0)</f>
        <v>136.9</v>
      </c>
      <c r="N35" s="2" t="b">
        <f t="shared" si="3"/>
        <v>1</v>
      </c>
    </row>
    <row r="36" spans="2:14" ht="29.25" customHeight="1" thickBot="1" x14ac:dyDescent="0.25">
      <c r="B36" s="70">
        <v>52742998602</v>
      </c>
      <c r="C36" s="62" t="s">
        <v>1201</v>
      </c>
      <c r="D36" s="74">
        <v>221036</v>
      </c>
      <c r="E36" s="73">
        <v>0.1</v>
      </c>
      <c r="F36" s="35"/>
      <c r="G36" s="39">
        <v>189.423</v>
      </c>
      <c r="H36" s="40">
        <v>218.9</v>
      </c>
      <c r="I36" s="36">
        <f t="shared" si="0"/>
        <v>0.13465966194609413</v>
      </c>
      <c r="J36" s="37">
        <f t="shared" si="1"/>
        <v>0.15561468248311972</v>
      </c>
      <c r="K36" s="83">
        <f>VLOOKUP(B36,'[1]HILLS JUNHO 2019'!H$6:M$82,6,0)</f>
        <v>189.423</v>
      </c>
      <c r="L36" s="2" t="b">
        <f t="shared" si="2"/>
        <v>1</v>
      </c>
      <c r="M36" s="2">
        <f>VLOOKUP(B36,'[1]HILLS JUNHO 2019'!H$6:O$82,8,0)</f>
        <v>218.9</v>
      </c>
      <c r="N36" s="2" t="b">
        <f t="shared" si="3"/>
        <v>1</v>
      </c>
    </row>
    <row r="37" spans="2:14" ht="29.25" customHeight="1" thickBot="1" x14ac:dyDescent="0.25">
      <c r="B37" s="69">
        <v>52742279008</v>
      </c>
      <c r="C37" s="62" t="s">
        <v>1203</v>
      </c>
      <c r="D37" s="63">
        <v>221443</v>
      </c>
      <c r="E37" s="73">
        <v>0.09</v>
      </c>
      <c r="F37" s="35"/>
      <c r="G37" s="39">
        <v>95.822999999999993</v>
      </c>
      <c r="H37" s="40">
        <v>136.9</v>
      </c>
      <c r="I37" s="36">
        <f t="shared" si="0"/>
        <v>0.30005113221329449</v>
      </c>
      <c r="J37" s="37">
        <f t="shared" si="1"/>
        <v>0.4286757876501468</v>
      </c>
      <c r="K37" s="83">
        <f>VLOOKUP(B37,'[1]HILLS JUNHO 2019'!H$6:M$82,6,0)</f>
        <v>95.822999999999993</v>
      </c>
      <c r="L37" s="2" t="b">
        <f t="shared" si="2"/>
        <v>1</v>
      </c>
      <c r="M37" s="2">
        <f>VLOOKUP(B37,'[1]HILLS JUNHO 2019'!H$6:O$82,8,0)</f>
        <v>136.9</v>
      </c>
      <c r="N37" s="2" t="b">
        <f t="shared" si="3"/>
        <v>1</v>
      </c>
    </row>
    <row r="38" spans="2:14" ht="29.25" customHeight="1" thickBot="1" x14ac:dyDescent="0.25">
      <c r="B38" s="69">
        <v>52742952109</v>
      </c>
      <c r="C38" s="62" t="s">
        <v>1205</v>
      </c>
      <c r="D38" s="63">
        <v>222003</v>
      </c>
      <c r="E38" s="73">
        <v>7.0000000000000007E-2</v>
      </c>
      <c r="F38" s="35"/>
      <c r="G38" s="39">
        <v>104.37390000000001</v>
      </c>
      <c r="H38" s="40">
        <v>145.9</v>
      </c>
      <c r="I38" s="36">
        <f t="shared" si="0"/>
        <v>0.28462028786840299</v>
      </c>
      <c r="J38" s="37">
        <f t="shared" si="1"/>
        <v>0.39785904330488742</v>
      </c>
      <c r="K38" s="83">
        <f>VLOOKUP(B38,'[1]HILLS JUNHO 2019'!H$6:M$82,6,0)</f>
        <v>104.37390000000001</v>
      </c>
      <c r="L38" s="2" t="b">
        <f t="shared" si="2"/>
        <v>1</v>
      </c>
      <c r="M38" s="2">
        <f>VLOOKUP(B38,'[1]HILLS JUNHO 2019'!H$6:O$82,8,0)</f>
        <v>145.9</v>
      </c>
      <c r="N38" s="2" t="b">
        <f t="shared" si="3"/>
        <v>1</v>
      </c>
    </row>
    <row r="39" spans="2:14" ht="29.25" customHeight="1" thickBot="1" x14ac:dyDescent="0.25">
      <c r="B39" s="69">
        <v>52742364209</v>
      </c>
      <c r="C39" s="62" t="s">
        <v>1207</v>
      </c>
      <c r="D39" s="63">
        <v>222006</v>
      </c>
      <c r="E39" s="73">
        <v>0.1</v>
      </c>
      <c r="F39" s="35"/>
      <c r="G39" s="39">
        <v>192.77099999999999</v>
      </c>
      <c r="H39" s="40">
        <v>215.9</v>
      </c>
      <c r="I39" s="36">
        <f t="shared" si="0"/>
        <v>0.10712830013895336</v>
      </c>
      <c r="J39" s="37">
        <f t="shared" si="1"/>
        <v>0.11998173999201134</v>
      </c>
      <c r="K39" s="83">
        <f>VLOOKUP(B39,'[1]HILLS JUNHO 2019'!H$6:M$82,6,0)</f>
        <v>192.77099999999999</v>
      </c>
      <c r="L39" s="2" t="b">
        <f t="shared" si="2"/>
        <v>1</v>
      </c>
      <c r="M39" s="2">
        <f>VLOOKUP(B39,'[1]HILLS JUNHO 2019'!H$6:O$82,8,0)</f>
        <v>215.9</v>
      </c>
      <c r="N39" s="2" t="b">
        <f t="shared" si="3"/>
        <v>1</v>
      </c>
    </row>
    <row r="40" spans="2:14" ht="29.25" customHeight="1" thickBot="1" x14ac:dyDescent="0.25">
      <c r="B40" s="69">
        <v>52742950709</v>
      </c>
      <c r="C40" s="62" t="s">
        <v>1209</v>
      </c>
      <c r="D40" s="63">
        <v>222018</v>
      </c>
      <c r="E40" s="73">
        <v>7.0000000000000007E-2</v>
      </c>
      <c r="F40" s="35"/>
      <c r="G40" s="39">
        <v>58.59</v>
      </c>
      <c r="H40" s="40">
        <v>81.900000000000006</v>
      </c>
      <c r="I40" s="36">
        <f t="shared" si="0"/>
        <v>0.2846153846153846</v>
      </c>
      <c r="J40" s="37">
        <f t="shared" si="1"/>
        <v>0.39784946236559149</v>
      </c>
      <c r="K40" s="83">
        <f>VLOOKUP(B40,'[1]HILLS JUNHO 2019'!H$6:M$82,6,0)</f>
        <v>58.59</v>
      </c>
      <c r="L40" s="2" t="b">
        <f t="shared" si="2"/>
        <v>1</v>
      </c>
      <c r="M40" s="2">
        <f>VLOOKUP(B40,'[1]HILLS JUNHO 2019'!H$6:O$82,8,0)</f>
        <v>81.900000000000006</v>
      </c>
      <c r="N40" s="2" t="b">
        <f t="shared" si="3"/>
        <v>1</v>
      </c>
    </row>
    <row r="41" spans="2:14" ht="29.25" customHeight="1" thickBot="1" x14ac:dyDescent="0.25">
      <c r="B41" s="69">
        <v>52742951102</v>
      </c>
      <c r="C41" s="62" t="s">
        <v>1211</v>
      </c>
      <c r="D41" s="63">
        <v>222023</v>
      </c>
      <c r="E41" s="73">
        <v>7.0000000000000007E-2</v>
      </c>
      <c r="F41" s="35"/>
      <c r="G41" s="39">
        <v>99.361199999999997</v>
      </c>
      <c r="H41" s="40">
        <v>138.9</v>
      </c>
      <c r="I41" s="36">
        <f t="shared" si="0"/>
        <v>0.28465658747300226</v>
      </c>
      <c r="J41" s="37">
        <f t="shared" si="1"/>
        <v>0.39792997669110286</v>
      </c>
      <c r="K41" s="83">
        <f>VLOOKUP(B41,'[1]HILLS JUNHO 2019'!H$6:M$82,6,0)</f>
        <v>99.361199999999997</v>
      </c>
      <c r="L41" s="2" t="b">
        <f t="shared" si="2"/>
        <v>1</v>
      </c>
      <c r="M41" s="2">
        <f>VLOOKUP(B41,'[1]HILLS JUNHO 2019'!H$6:O$82,8,0)</f>
        <v>138.9</v>
      </c>
      <c r="N41" s="2" t="b">
        <f t="shared" si="3"/>
        <v>1</v>
      </c>
    </row>
    <row r="42" spans="2:14" ht="29.25" customHeight="1" thickBot="1" x14ac:dyDescent="0.25">
      <c r="B42" s="69">
        <v>52742364001</v>
      </c>
      <c r="C42" s="62" t="s">
        <v>1213</v>
      </c>
      <c r="D42" s="63">
        <v>222026</v>
      </c>
      <c r="E42" s="73">
        <v>0.1</v>
      </c>
      <c r="F42" s="35"/>
      <c r="G42" s="39">
        <v>186.51600000000002</v>
      </c>
      <c r="H42" s="40">
        <v>208.9</v>
      </c>
      <c r="I42" s="36">
        <f t="shared" si="0"/>
        <v>0.10715174724748677</v>
      </c>
      <c r="J42" s="37">
        <f t="shared" si="1"/>
        <v>0.12001115185828559</v>
      </c>
      <c r="K42" s="83">
        <f>VLOOKUP(B42,'[1]HILLS JUNHO 2019'!H$6:M$82,6,0)</f>
        <v>186.51600000000002</v>
      </c>
      <c r="L42" s="2" t="b">
        <f t="shared" si="2"/>
        <v>1</v>
      </c>
      <c r="M42" s="2">
        <f>VLOOKUP(B42,'[1]HILLS JUNHO 2019'!H$6:O$82,8,0)</f>
        <v>208.9</v>
      </c>
      <c r="N42" s="2" t="b">
        <f t="shared" si="3"/>
        <v>1</v>
      </c>
    </row>
    <row r="43" spans="2:14" ht="29.25" customHeight="1" thickBot="1" x14ac:dyDescent="0.25">
      <c r="B43" s="69">
        <v>52742951607</v>
      </c>
      <c r="C43" s="62" t="s">
        <v>1215</v>
      </c>
      <c r="D43" s="63">
        <v>222033</v>
      </c>
      <c r="E43" s="73">
        <v>7.0000000000000007E-2</v>
      </c>
      <c r="F43" s="35"/>
      <c r="G43" s="39">
        <v>104.37390000000001</v>
      </c>
      <c r="H43" s="40">
        <v>145.9</v>
      </c>
      <c r="I43" s="36">
        <f t="shared" si="0"/>
        <v>0.28462028786840299</v>
      </c>
      <c r="J43" s="37">
        <f t="shared" si="1"/>
        <v>0.39785904330488742</v>
      </c>
      <c r="K43" s="83">
        <f>VLOOKUP(B43,'[1]HILLS JUNHO 2019'!H$6:M$82,6,0)</f>
        <v>104.37390000000001</v>
      </c>
      <c r="L43" s="2" t="b">
        <f t="shared" si="2"/>
        <v>1</v>
      </c>
      <c r="M43" s="2">
        <f>VLOOKUP(B43,'[1]HILLS JUNHO 2019'!H$6:O$82,8,0)</f>
        <v>145.9</v>
      </c>
      <c r="N43" s="2" t="b">
        <f t="shared" si="3"/>
        <v>1</v>
      </c>
    </row>
    <row r="44" spans="2:14" ht="29.25" customHeight="1" thickBot="1" x14ac:dyDescent="0.25">
      <c r="B44" s="69">
        <v>52742364100</v>
      </c>
      <c r="C44" s="62" t="s">
        <v>1217</v>
      </c>
      <c r="D44" s="63">
        <v>222036</v>
      </c>
      <c r="E44" s="73">
        <v>0.1</v>
      </c>
      <c r="F44" s="35"/>
      <c r="G44" s="39">
        <v>192.77099999999999</v>
      </c>
      <c r="H44" s="40">
        <v>215.9</v>
      </c>
      <c r="I44" s="36">
        <f t="shared" si="0"/>
        <v>0.10712830013895336</v>
      </c>
      <c r="J44" s="37">
        <f t="shared" si="1"/>
        <v>0.11998173999201134</v>
      </c>
      <c r="K44" s="83">
        <f>VLOOKUP(B44,'[1]HILLS JUNHO 2019'!H$6:M$82,6,0)</f>
        <v>192.77099999999999</v>
      </c>
      <c r="L44" s="2" t="b">
        <f t="shared" si="2"/>
        <v>1</v>
      </c>
      <c r="M44" s="2">
        <f>VLOOKUP(B44,'[1]HILLS JUNHO 2019'!H$6:O$82,8,0)</f>
        <v>215.9</v>
      </c>
      <c r="N44" s="2" t="b">
        <f t="shared" si="3"/>
        <v>1</v>
      </c>
    </row>
    <row r="45" spans="2:14" ht="29.25" customHeight="1" thickBot="1" x14ac:dyDescent="0.25">
      <c r="B45" s="69">
        <v>52742215709</v>
      </c>
      <c r="C45" s="62" t="s">
        <v>1219</v>
      </c>
      <c r="D45" s="63">
        <v>222121</v>
      </c>
      <c r="E45" s="73">
        <v>7.0000000000000007E-2</v>
      </c>
      <c r="F45" s="35"/>
      <c r="G45" s="39">
        <v>62.161200000000001</v>
      </c>
      <c r="H45" s="40">
        <v>86.9</v>
      </c>
      <c r="I45" s="36">
        <f t="shared" si="0"/>
        <v>0.28468124280782514</v>
      </c>
      <c r="J45" s="37">
        <f t="shared" si="1"/>
        <v>0.39797816000978115</v>
      </c>
      <c r="K45" s="83">
        <f>VLOOKUP(B45,'[1]HILLS JUNHO 2019'!H$6:M$82,6,0)</f>
        <v>62.161200000000001</v>
      </c>
      <c r="L45" s="2" t="b">
        <f t="shared" si="2"/>
        <v>1</v>
      </c>
      <c r="M45" s="2">
        <f>VLOOKUP(B45,'[1]HILLS JUNHO 2019'!H$6:O$82,8,0)</f>
        <v>86.9</v>
      </c>
      <c r="N45" s="2" t="b">
        <f t="shared" si="3"/>
        <v>1</v>
      </c>
    </row>
    <row r="46" spans="2:14" ht="29.25" customHeight="1" thickBot="1" x14ac:dyDescent="0.25">
      <c r="B46" s="69">
        <v>52742275208</v>
      </c>
      <c r="C46" s="62" t="s">
        <v>1221</v>
      </c>
      <c r="D46" s="63">
        <v>222621</v>
      </c>
      <c r="E46" s="73">
        <v>7.0000000000000007E-2</v>
      </c>
      <c r="F46" s="35"/>
      <c r="G46" s="39">
        <v>62.161200000000001</v>
      </c>
      <c r="H46" s="40">
        <v>86.9</v>
      </c>
      <c r="I46" s="36">
        <f t="shared" si="0"/>
        <v>0.28468124280782514</v>
      </c>
      <c r="J46" s="37">
        <f t="shared" si="1"/>
        <v>0.39797816000978115</v>
      </c>
      <c r="K46" s="83">
        <f>VLOOKUP(B46,'[1]HILLS JUNHO 2019'!H$6:M$82,6,0)</f>
        <v>62.161200000000001</v>
      </c>
      <c r="L46" s="2" t="b">
        <f t="shared" si="2"/>
        <v>1</v>
      </c>
      <c r="M46" s="2">
        <f>VLOOKUP(B46,'[1]HILLS JUNHO 2019'!H$6:O$82,8,0)</f>
        <v>86.9</v>
      </c>
      <c r="N46" s="2" t="b">
        <f t="shared" si="3"/>
        <v>1</v>
      </c>
    </row>
    <row r="47" spans="2:14" ht="29.25" customHeight="1" thickBot="1" x14ac:dyDescent="0.25">
      <c r="B47" s="69">
        <v>52742275406</v>
      </c>
      <c r="C47" s="62" t="s">
        <v>1223</v>
      </c>
      <c r="D47" s="63">
        <v>222721</v>
      </c>
      <c r="E47" s="73">
        <v>7.0000000000000007E-2</v>
      </c>
      <c r="F47" s="35"/>
      <c r="G47" s="39">
        <v>62.161200000000001</v>
      </c>
      <c r="H47" s="40">
        <v>86.9</v>
      </c>
      <c r="I47" s="36">
        <f t="shared" si="0"/>
        <v>0.28468124280782514</v>
      </c>
      <c r="J47" s="37">
        <f t="shared" si="1"/>
        <v>0.39797816000978115</v>
      </c>
      <c r="K47" s="83">
        <f>VLOOKUP(B47,'[1]HILLS JUNHO 2019'!H$6:M$82,6,0)</f>
        <v>62.161200000000001</v>
      </c>
      <c r="L47" s="2" t="b">
        <f t="shared" si="2"/>
        <v>1</v>
      </c>
      <c r="M47" s="2">
        <f>VLOOKUP(B47,'[1]HILLS JUNHO 2019'!H$6:O$82,8,0)</f>
        <v>86.9</v>
      </c>
      <c r="N47" s="2" t="b">
        <f t="shared" si="3"/>
        <v>1</v>
      </c>
    </row>
    <row r="48" spans="2:14" ht="29.25" customHeight="1" thickBot="1" x14ac:dyDescent="0.25">
      <c r="B48" s="69">
        <v>52742022338</v>
      </c>
      <c r="C48" s="62" t="s">
        <v>1317</v>
      </c>
      <c r="D48" s="63">
        <v>222626</v>
      </c>
      <c r="E48" s="73">
        <v>0.1</v>
      </c>
      <c r="F48" s="35"/>
      <c r="G48" s="39">
        <v>186.51600000000002</v>
      </c>
      <c r="H48" s="40">
        <v>208.9</v>
      </c>
      <c r="I48" s="36">
        <f t="shared" si="0"/>
        <v>0.10715174724748677</v>
      </c>
      <c r="J48" s="37">
        <f t="shared" si="1"/>
        <v>0.12001115185828559</v>
      </c>
      <c r="K48" s="83">
        <f>VLOOKUP(B48,'[1]HILLS JUNHO 2019'!H$6:M$82,6,0)</f>
        <v>186.51600000000002</v>
      </c>
      <c r="L48" s="2" t="b">
        <f t="shared" si="2"/>
        <v>1</v>
      </c>
      <c r="M48" s="2">
        <f>VLOOKUP(B48,'[1]HILLS JUNHO 2019'!H$6:O$82,8,0)</f>
        <v>208.9</v>
      </c>
      <c r="N48" s="2" t="b">
        <f t="shared" si="3"/>
        <v>1</v>
      </c>
    </row>
    <row r="49" spans="2:14" ht="29.25" customHeight="1" thickBot="1" x14ac:dyDescent="0.25">
      <c r="B49" s="69">
        <v>52742860701</v>
      </c>
      <c r="C49" s="62" t="s">
        <v>1225</v>
      </c>
      <c r="D49" s="63" t="s">
        <v>1226</v>
      </c>
      <c r="E49" s="73">
        <v>7.0000000000000007E-2</v>
      </c>
      <c r="F49" s="35"/>
      <c r="G49" s="39">
        <v>137.99340000000001</v>
      </c>
      <c r="H49" s="40">
        <v>192.9</v>
      </c>
      <c r="I49" s="36">
        <f t="shared" si="0"/>
        <v>0.28463763608087089</v>
      </c>
      <c r="J49" s="37">
        <f t="shared" si="1"/>
        <v>0.39789294270595543</v>
      </c>
      <c r="K49" s="83">
        <f>VLOOKUP(B49,'[1]HILLS JUNHO 2019'!H$6:M$82,6,0)</f>
        <v>137.99340000000001</v>
      </c>
      <c r="L49" s="2" t="b">
        <f t="shared" si="2"/>
        <v>1</v>
      </c>
      <c r="M49" s="2">
        <f>VLOOKUP(B49,'[1]HILLS JUNHO 2019'!H$6:O$82,8,0)</f>
        <v>192.9</v>
      </c>
      <c r="N49" s="2" t="b">
        <f t="shared" si="3"/>
        <v>1</v>
      </c>
    </row>
    <row r="50" spans="2:14" ht="29.25" customHeight="1" thickBot="1" x14ac:dyDescent="0.25">
      <c r="B50" s="69">
        <v>52742861807</v>
      </c>
      <c r="C50" s="62" t="s">
        <v>1228</v>
      </c>
      <c r="D50" s="63" t="s">
        <v>1229</v>
      </c>
      <c r="E50" s="73">
        <v>7.0000000000000007E-2</v>
      </c>
      <c r="F50" s="35"/>
      <c r="G50" s="39">
        <v>130.8417</v>
      </c>
      <c r="H50" s="40">
        <v>182.9</v>
      </c>
      <c r="I50" s="36">
        <f t="shared" si="0"/>
        <v>0.28462711864406776</v>
      </c>
      <c r="J50" s="37">
        <f t="shared" si="1"/>
        <v>0.39787239083564341</v>
      </c>
      <c r="K50" s="83">
        <f>VLOOKUP(B50,'[1]HILLS JUNHO 2019'!H$6:M$82,6,0)</f>
        <v>130.8417</v>
      </c>
      <c r="L50" s="2" t="b">
        <f t="shared" si="2"/>
        <v>1</v>
      </c>
      <c r="M50" s="2">
        <f>VLOOKUP(B50,'[1]HILLS JUNHO 2019'!H$6:O$82,8,0)</f>
        <v>182.9</v>
      </c>
      <c r="N50" s="2" t="b">
        <f t="shared" si="3"/>
        <v>1</v>
      </c>
    </row>
    <row r="51" spans="2:14" ht="29.25" customHeight="1" thickBot="1" x14ac:dyDescent="0.25">
      <c r="B51" s="69">
        <v>52742700809</v>
      </c>
      <c r="C51" s="62" t="s">
        <v>1231</v>
      </c>
      <c r="D51" s="63" t="s">
        <v>1232</v>
      </c>
      <c r="E51" s="73">
        <v>7.0000000000000007E-2</v>
      </c>
      <c r="F51" s="35"/>
      <c r="G51" s="39">
        <v>17.093399999999999</v>
      </c>
      <c r="H51" s="40">
        <v>23.9</v>
      </c>
      <c r="I51" s="36">
        <f t="shared" si="0"/>
        <v>0.28479497907949791</v>
      </c>
      <c r="J51" s="37">
        <f t="shared" si="1"/>
        <v>0.39820047503714884</v>
      </c>
      <c r="K51" s="83">
        <f>VLOOKUP(B51,'[1]HILLS JUNHO 2019'!H$6:M$82,6,0)</f>
        <v>17.093399999999999</v>
      </c>
      <c r="L51" s="2" t="b">
        <f t="shared" si="2"/>
        <v>1</v>
      </c>
      <c r="M51" s="2">
        <f>VLOOKUP(B51,'[1]HILLS JUNHO 2019'!H$6:O$82,8,0)</f>
        <v>23.9</v>
      </c>
      <c r="N51" s="2" t="b">
        <f t="shared" si="3"/>
        <v>1</v>
      </c>
    </row>
    <row r="52" spans="2:14" ht="29.25" customHeight="1" thickBot="1" x14ac:dyDescent="0.25">
      <c r="B52" s="69">
        <v>52742862101</v>
      </c>
      <c r="C52" s="62" t="s">
        <v>1234</v>
      </c>
      <c r="D52" s="63" t="s">
        <v>1235</v>
      </c>
      <c r="E52" s="73">
        <v>7.0000000000000007E-2</v>
      </c>
      <c r="F52" s="35"/>
      <c r="G52" s="39">
        <v>132.2739</v>
      </c>
      <c r="H52" s="40">
        <v>184.9</v>
      </c>
      <c r="I52" s="36">
        <f t="shared" si="0"/>
        <v>0.28461925365062202</v>
      </c>
      <c r="J52" s="37">
        <f t="shared" si="1"/>
        <v>0.39785702243602117</v>
      </c>
      <c r="K52" s="83">
        <f>VLOOKUP(B52,'[1]HILLS JUNHO 2019'!H$6:M$82,6,0)</f>
        <v>132.2739</v>
      </c>
      <c r="L52" s="2" t="b">
        <f t="shared" si="2"/>
        <v>1</v>
      </c>
      <c r="M52" s="2">
        <f>VLOOKUP(B52,'[1]HILLS JUNHO 2019'!H$6:O$82,8,0)</f>
        <v>184.9</v>
      </c>
      <c r="N52" s="2" t="b">
        <f t="shared" si="3"/>
        <v>1</v>
      </c>
    </row>
    <row r="53" spans="2:14" ht="29.25" customHeight="1" thickBot="1" x14ac:dyDescent="0.25">
      <c r="B53" s="69">
        <v>52742801001</v>
      </c>
      <c r="C53" s="62" t="s">
        <v>1237</v>
      </c>
      <c r="D53" s="63" t="s">
        <v>1238</v>
      </c>
      <c r="E53" s="73">
        <v>7.0000000000000007E-2</v>
      </c>
      <c r="F53" s="35"/>
      <c r="G53" s="39">
        <v>17.093399999999999</v>
      </c>
      <c r="H53" s="40">
        <v>23.9</v>
      </c>
      <c r="I53" s="36">
        <f t="shared" si="0"/>
        <v>0.28479497907949791</v>
      </c>
      <c r="J53" s="37">
        <f t="shared" si="1"/>
        <v>0.39820047503714884</v>
      </c>
      <c r="K53" s="83">
        <f>VLOOKUP(B53,'[1]HILLS JUNHO 2019'!H$6:M$82,6,0)</f>
        <v>17.093399999999999</v>
      </c>
      <c r="L53" s="2" t="b">
        <f t="shared" si="2"/>
        <v>1</v>
      </c>
      <c r="M53" s="2">
        <f>VLOOKUP(B53,'[1]HILLS JUNHO 2019'!H$6:O$82,8,0)</f>
        <v>23.9</v>
      </c>
      <c r="N53" s="2" t="b">
        <f t="shared" si="3"/>
        <v>1</v>
      </c>
    </row>
    <row r="54" spans="2:14" ht="29.25" customHeight="1" thickBot="1" x14ac:dyDescent="0.25">
      <c r="B54" s="69">
        <v>52742862408</v>
      </c>
      <c r="C54" s="62" t="s">
        <v>1240</v>
      </c>
      <c r="D54" s="63" t="s">
        <v>1241</v>
      </c>
      <c r="E54" s="73">
        <v>7.0000000000000007E-2</v>
      </c>
      <c r="F54" s="35"/>
      <c r="G54" s="39">
        <v>124.39679999999998</v>
      </c>
      <c r="H54" s="40">
        <v>173.9</v>
      </c>
      <c r="I54" s="36">
        <f t="shared" si="0"/>
        <v>0.28466474985623935</v>
      </c>
      <c r="J54" s="37">
        <f t="shared" si="1"/>
        <v>0.39794592786952743</v>
      </c>
      <c r="K54" s="83">
        <f>VLOOKUP(B54,'[1]HILLS JUNHO 2019'!H$6:M$82,6,0)</f>
        <v>124.39679999999998</v>
      </c>
      <c r="L54" s="2" t="b">
        <f t="shared" si="2"/>
        <v>1</v>
      </c>
      <c r="M54" s="2">
        <f>VLOOKUP(B54,'[1]HILLS JUNHO 2019'!H$6:O$82,8,0)</f>
        <v>173.9</v>
      </c>
      <c r="N54" s="2" t="b">
        <f t="shared" si="3"/>
        <v>1</v>
      </c>
    </row>
    <row r="55" spans="2:14" ht="29.25" customHeight="1" thickBot="1" x14ac:dyDescent="0.25">
      <c r="B55" s="69">
        <v>52742862507</v>
      </c>
      <c r="C55" s="62" t="s">
        <v>1243</v>
      </c>
      <c r="D55" s="63" t="s">
        <v>1244</v>
      </c>
      <c r="E55" s="73">
        <v>7.0000000000000007E-2</v>
      </c>
      <c r="F55" s="35"/>
      <c r="G55" s="39">
        <v>220.97730000000001</v>
      </c>
      <c r="H55" s="40">
        <v>308.89999999999998</v>
      </c>
      <c r="I55" s="36">
        <f t="shared" si="0"/>
        <v>0.28463159598575583</v>
      </c>
      <c r="J55" s="37">
        <f t="shared" si="1"/>
        <v>0.39788113982748441</v>
      </c>
      <c r="K55" s="83">
        <f>VLOOKUP(B55,'[1]HILLS JUNHO 2019'!H$6:M$82,6,0)</f>
        <v>220.97730000000001</v>
      </c>
      <c r="L55" s="2" t="b">
        <f t="shared" si="2"/>
        <v>1</v>
      </c>
      <c r="M55" s="2">
        <f>VLOOKUP(B55,'[1]HILLS JUNHO 2019'!H$6:O$82,8,0)</f>
        <v>308.89999999999998</v>
      </c>
      <c r="N55" s="2" t="b">
        <f t="shared" si="3"/>
        <v>1</v>
      </c>
    </row>
    <row r="56" spans="2:14" ht="29.25" customHeight="1" thickBot="1" x14ac:dyDescent="0.25">
      <c r="B56" s="69">
        <v>52742867007</v>
      </c>
      <c r="C56" s="62" t="s">
        <v>1246</v>
      </c>
      <c r="D56" s="63" t="s">
        <v>1247</v>
      </c>
      <c r="E56" s="73">
        <v>7.0000000000000007E-2</v>
      </c>
      <c r="F56" s="35"/>
      <c r="G56" s="39">
        <v>137.99340000000001</v>
      </c>
      <c r="H56" s="40">
        <v>192.9</v>
      </c>
      <c r="I56" s="36">
        <f t="shared" si="0"/>
        <v>0.28463763608087089</v>
      </c>
      <c r="J56" s="37">
        <f t="shared" si="1"/>
        <v>0.39789294270595543</v>
      </c>
      <c r="K56" s="83">
        <f>VLOOKUP(B56,'[1]HILLS JUNHO 2019'!H$6:M$82,6,0)</f>
        <v>137.99340000000001</v>
      </c>
      <c r="L56" s="2" t="b">
        <f t="shared" si="2"/>
        <v>1</v>
      </c>
      <c r="M56" s="2">
        <f>VLOOKUP(B56,'[1]HILLS JUNHO 2019'!H$6:O$82,8,0)</f>
        <v>192.9</v>
      </c>
      <c r="N56" s="2" t="b">
        <f t="shared" si="3"/>
        <v>1</v>
      </c>
    </row>
    <row r="57" spans="2:14" ht="29.25" customHeight="1" thickBot="1" x14ac:dyDescent="0.25">
      <c r="B57" s="69">
        <v>52742801605</v>
      </c>
      <c r="C57" s="62" t="s">
        <v>1249</v>
      </c>
      <c r="D57" s="63" t="s">
        <v>1250</v>
      </c>
      <c r="E57" s="73">
        <v>7.0000000000000007E-2</v>
      </c>
      <c r="F57" s="35"/>
      <c r="G57" s="39">
        <v>17.093399999999999</v>
      </c>
      <c r="H57" s="40">
        <v>23.9</v>
      </c>
      <c r="I57" s="36">
        <f t="shared" si="0"/>
        <v>0.28479497907949791</v>
      </c>
      <c r="J57" s="37">
        <f t="shared" si="1"/>
        <v>0.39820047503714884</v>
      </c>
      <c r="K57" s="83">
        <f>VLOOKUP(B57,'[1]HILLS JUNHO 2019'!H$6:M$82,6,0)</f>
        <v>17.093399999999999</v>
      </c>
      <c r="L57" s="2" t="b">
        <f t="shared" si="2"/>
        <v>1</v>
      </c>
      <c r="M57" s="2">
        <f>VLOOKUP(B57,'[1]HILLS JUNHO 2019'!H$6:O$82,8,0)</f>
        <v>23.9</v>
      </c>
      <c r="N57" s="2" t="b">
        <f t="shared" si="3"/>
        <v>1</v>
      </c>
    </row>
    <row r="58" spans="2:14" ht="29.25" customHeight="1" thickBot="1" x14ac:dyDescent="0.25">
      <c r="B58" s="69">
        <v>52742867106</v>
      </c>
      <c r="C58" s="62" t="s">
        <v>1252</v>
      </c>
      <c r="D58" s="63" t="s">
        <v>1253</v>
      </c>
      <c r="E58" s="73">
        <v>7.0000000000000007E-2</v>
      </c>
      <c r="F58" s="35"/>
      <c r="G58" s="39">
        <v>137.99340000000001</v>
      </c>
      <c r="H58" s="40">
        <v>192.9</v>
      </c>
      <c r="I58" s="36">
        <f t="shared" si="0"/>
        <v>0.28463763608087089</v>
      </c>
      <c r="J58" s="37">
        <f t="shared" si="1"/>
        <v>0.39789294270595543</v>
      </c>
      <c r="K58" s="83">
        <f>VLOOKUP(B58,'[1]HILLS JUNHO 2019'!H$6:M$82,6,0)</f>
        <v>137.99340000000001</v>
      </c>
      <c r="L58" s="2" t="b">
        <f t="shared" si="2"/>
        <v>1</v>
      </c>
      <c r="M58" s="2">
        <f>VLOOKUP(B58,'[1]HILLS JUNHO 2019'!H$6:O$82,8,0)</f>
        <v>192.9</v>
      </c>
      <c r="N58" s="2" t="b">
        <f t="shared" si="3"/>
        <v>1</v>
      </c>
    </row>
    <row r="59" spans="2:14" ht="29.25" customHeight="1" thickBot="1" x14ac:dyDescent="0.25">
      <c r="B59" s="69">
        <v>52742801704</v>
      </c>
      <c r="C59" s="62" t="s">
        <v>1255</v>
      </c>
      <c r="D59" s="63" t="s">
        <v>1256</v>
      </c>
      <c r="E59" s="73">
        <v>7.0000000000000007E-2</v>
      </c>
      <c r="F59" s="35"/>
      <c r="G59" s="39">
        <v>17.093399999999999</v>
      </c>
      <c r="H59" s="40">
        <v>23.9</v>
      </c>
      <c r="I59" s="36">
        <f t="shared" si="0"/>
        <v>0.28479497907949791</v>
      </c>
      <c r="J59" s="37">
        <f t="shared" si="1"/>
        <v>0.39820047503714884</v>
      </c>
      <c r="K59" s="83">
        <f>VLOOKUP(B59,'[1]HILLS JUNHO 2019'!H$6:M$82,6,0)</f>
        <v>17.093399999999999</v>
      </c>
      <c r="L59" s="2" t="b">
        <f t="shared" si="2"/>
        <v>1</v>
      </c>
      <c r="M59" s="2">
        <f>VLOOKUP(B59,'[1]HILLS JUNHO 2019'!H$6:O$82,8,0)</f>
        <v>23.9</v>
      </c>
      <c r="N59" s="2" t="b">
        <f t="shared" si="3"/>
        <v>1</v>
      </c>
    </row>
    <row r="60" spans="2:14" ht="29.25" customHeight="1" thickBot="1" x14ac:dyDescent="0.25">
      <c r="B60" s="69">
        <v>52742725208</v>
      </c>
      <c r="C60" s="62" t="s">
        <v>1258</v>
      </c>
      <c r="D60" s="63" t="s">
        <v>1259</v>
      </c>
      <c r="E60" s="73">
        <v>7.0000000000000007E-2</v>
      </c>
      <c r="F60" s="35"/>
      <c r="G60" s="39">
        <v>80.045099999999991</v>
      </c>
      <c r="H60" s="40">
        <v>111.9</v>
      </c>
      <c r="I60" s="36">
        <f t="shared" si="0"/>
        <v>0.2846729222520108</v>
      </c>
      <c r="J60" s="37">
        <f t="shared" si="1"/>
        <v>0.39796189897945067</v>
      </c>
      <c r="K60" s="83">
        <f>VLOOKUP(B60,'[1]HILLS JUNHO 2019'!H$6:M$82,6,0)</f>
        <v>80.045099999999991</v>
      </c>
      <c r="L60" s="2" t="b">
        <f t="shared" si="2"/>
        <v>1</v>
      </c>
      <c r="M60" s="2">
        <f>VLOOKUP(B60,'[1]HILLS JUNHO 2019'!H$6:O$82,8,0)</f>
        <v>111.9</v>
      </c>
      <c r="N60" s="2" t="b">
        <f t="shared" si="3"/>
        <v>1</v>
      </c>
    </row>
    <row r="61" spans="2:14" ht="29.25" customHeight="1" thickBot="1" x14ac:dyDescent="0.25">
      <c r="B61" s="69">
        <v>52742615806</v>
      </c>
      <c r="C61" s="62" t="s">
        <v>1261</v>
      </c>
      <c r="D61" s="63" t="s">
        <v>1262</v>
      </c>
      <c r="E61" s="73">
        <v>7.0000000000000007E-2</v>
      </c>
      <c r="F61" s="35"/>
      <c r="G61" s="39">
        <v>79.328999999999994</v>
      </c>
      <c r="H61" s="40">
        <v>110.9</v>
      </c>
      <c r="I61" s="36">
        <f t="shared" si="0"/>
        <v>0.28467989179440945</v>
      </c>
      <c r="J61" s="37">
        <f t="shared" si="1"/>
        <v>0.39797551967124267</v>
      </c>
      <c r="K61" s="83">
        <f>VLOOKUP(B61,'[1]HILLS JUNHO 2019'!H$6:M$82,6,0)</f>
        <v>79.328999999999994</v>
      </c>
      <c r="L61" s="2" t="b">
        <f t="shared" si="2"/>
        <v>1</v>
      </c>
      <c r="M61" s="2">
        <f>VLOOKUP(B61,'[1]HILLS JUNHO 2019'!H$6:O$82,8,0)</f>
        <v>110.9</v>
      </c>
      <c r="N61" s="2" t="b">
        <f t="shared" si="3"/>
        <v>1</v>
      </c>
    </row>
    <row r="62" spans="2:14" ht="29.25" customHeight="1" thickBot="1" x14ac:dyDescent="0.25">
      <c r="B62" s="69">
        <v>52742615905</v>
      </c>
      <c r="C62" s="62" t="s">
        <v>1264</v>
      </c>
      <c r="D62" s="63" t="s">
        <v>1265</v>
      </c>
      <c r="E62" s="73">
        <v>7.0000000000000007E-2</v>
      </c>
      <c r="F62" s="35"/>
      <c r="G62" s="39">
        <v>85.057799999999986</v>
      </c>
      <c r="H62" s="40">
        <v>118.9</v>
      </c>
      <c r="I62" s="36">
        <f t="shared" si="0"/>
        <v>0.28462741799831803</v>
      </c>
      <c r="J62" s="37">
        <f t="shared" si="1"/>
        <v>0.39787297578822911</v>
      </c>
      <c r="K62" s="83">
        <f>VLOOKUP(B62,'[1]HILLS JUNHO 2019'!H$6:M$82,6,0)</f>
        <v>85.057799999999986</v>
      </c>
      <c r="L62" s="2" t="b">
        <f t="shared" si="2"/>
        <v>1</v>
      </c>
      <c r="M62" s="2">
        <f>VLOOKUP(B62,'[1]HILLS JUNHO 2019'!H$6:O$82,8,0)</f>
        <v>118.9</v>
      </c>
      <c r="N62" s="2" t="b">
        <f t="shared" si="3"/>
        <v>1</v>
      </c>
    </row>
    <row r="63" spans="2:14" ht="29.25" customHeight="1" thickBot="1" x14ac:dyDescent="0.25">
      <c r="B63" s="69">
        <v>52742567006</v>
      </c>
      <c r="C63" s="62" t="s">
        <v>1267</v>
      </c>
      <c r="D63" s="63" t="s">
        <v>1268</v>
      </c>
      <c r="E63" s="73">
        <v>7.0000000000000007E-2</v>
      </c>
      <c r="F63" s="35"/>
      <c r="G63" s="39">
        <v>15.670500000000001</v>
      </c>
      <c r="H63" s="40">
        <v>21.9</v>
      </c>
      <c r="I63" s="36">
        <f t="shared" si="0"/>
        <v>0.28445205479452051</v>
      </c>
      <c r="J63" s="37">
        <f t="shared" si="1"/>
        <v>0.39753039149995195</v>
      </c>
      <c r="K63" s="83">
        <f>VLOOKUP(B63,'[1]HILLS JUNHO 2019'!H$6:M$82,6,0)</f>
        <v>15.670500000000001</v>
      </c>
      <c r="L63" s="2" t="b">
        <f t="shared" si="2"/>
        <v>1</v>
      </c>
      <c r="M63" s="2">
        <f>VLOOKUP(B63,'[1]HILLS JUNHO 2019'!H$6:O$82,8,0)</f>
        <v>21.9</v>
      </c>
      <c r="N63" s="2" t="b">
        <f t="shared" si="3"/>
        <v>1</v>
      </c>
    </row>
    <row r="64" spans="2:14" ht="29.25" customHeight="1" thickBot="1" x14ac:dyDescent="0.25">
      <c r="B64" s="69">
        <v>52742283906</v>
      </c>
      <c r="C64" s="62" t="s">
        <v>1270</v>
      </c>
      <c r="D64" s="63" t="s">
        <v>1271</v>
      </c>
      <c r="E64" s="73">
        <v>7.0000000000000007E-2</v>
      </c>
      <c r="F64" s="35"/>
      <c r="G64" s="39">
        <v>187.3485</v>
      </c>
      <c r="H64" s="40">
        <v>261.89999999999998</v>
      </c>
      <c r="I64" s="36">
        <f t="shared" si="0"/>
        <v>0.28465635738831607</v>
      </c>
      <c r="J64" s="37">
        <f t="shared" si="1"/>
        <v>0.39792952705786266</v>
      </c>
      <c r="K64" s="83">
        <f>VLOOKUP(B64,'[1]HILLS JUNHO 2019'!H$6:M$82,6,0)</f>
        <v>187.3485</v>
      </c>
      <c r="L64" s="2" t="b">
        <f t="shared" si="2"/>
        <v>1</v>
      </c>
      <c r="M64" s="2">
        <f>VLOOKUP(B64,'[1]HILLS JUNHO 2019'!H$6:O$82,8,0)</f>
        <v>261.89999999999998</v>
      </c>
      <c r="N64" s="2" t="b">
        <f t="shared" si="3"/>
        <v>1</v>
      </c>
    </row>
    <row r="65" spans="2:14" ht="29.25" customHeight="1" thickBot="1" x14ac:dyDescent="0.25">
      <c r="B65" s="69">
        <v>52742624709</v>
      </c>
      <c r="C65" s="62" t="s">
        <v>1273</v>
      </c>
      <c r="D65" s="63" t="s">
        <v>1274</v>
      </c>
      <c r="E65" s="73">
        <v>7.0000000000000007E-2</v>
      </c>
      <c r="F65" s="35"/>
      <c r="G65" s="39">
        <v>102.9417</v>
      </c>
      <c r="H65" s="40">
        <v>143.9</v>
      </c>
      <c r="I65" s="36">
        <f t="shared" si="0"/>
        <v>0.28463029881862412</v>
      </c>
      <c r="J65" s="37">
        <f t="shared" si="1"/>
        <v>0.39787860507452288</v>
      </c>
      <c r="K65" s="83">
        <f>VLOOKUP(B65,'[1]HILLS JUNHO 2019'!H$6:M$82,6,0)</f>
        <v>102.9417</v>
      </c>
      <c r="L65" s="2" t="b">
        <f t="shared" si="2"/>
        <v>1</v>
      </c>
      <c r="M65" s="2">
        <f>VLOOKUP(B65,'[1]HILLS JUNHO 2019'!H$6:O$82,8,0)</f>
        <v>143.9</v>
      </c>
      <c r="N65" s="2" t="b">
        <f t="shared" si="3"/>
        <v>1</v>
      </c>
    </row>
    <row r="66" spans="2:14" ht="29.25" customHeight="1" thickBot="1" x14ac:dyDescent="0.25">
      <c r="B66" s="69">
        <v>52742588803</v>
      </c>
      <c r="C66" s="62" t="s">
        <v>1276</v>
      </c>
      <c r="D66" s="63" t="s">
        <v>1277</v>
      </c>
      <c r="E66" s="73">
        <v>7.0000000000000007E-2</v>
      </c>
      <c r="F66" s="35"/>
      <c r="G66" s="39">
        <v>83.625600000000006</v>
      </c>
      <c r="H66" s="40">
        <v>116.9</v>
      </c>
      <c r="I66" s="36">
        <f t="shared" si="0"/>
        <v>0.28463986313088108</v>
      </c>
      <c r="J66" s="37">
        <f t="shared" si="1"/>
        <v>0.39789729460834966</v>
      </c>
      <c r="K66" s="83">
        <f>VLOOKUP(B66,'[1]HILLS JUNHO 2019'!H$6:M$82,6,0)</f>
        <v>83.625600000000006</v>
      </c>
      <c r="L66" s="2" t="b">
        <f t="shared" si="2"/>
        <v>1</v>
      </c>
      <c r="M66" s="2">
        <f>VLOOKUP(B66,'[1]HILLS JUNHO 2019'!H$6:O$82,8,0)</f>
        <v>116.9</v>
      </c>
      <c r="N66" s="2" t="b">
        <f t="shared" si="3"/>
        <v>1</v>
      </c>
    </row>
    <row r="67" spans="2:14" ht="29.25" customHeight="1" thickBot="1" x14ac:dyDescent="0.25">
      <c r="B67" s="69">
        <v>52742001210</v>
      </c>
      <c r="C67" s="62" t="s">
        <v>1279</v>
      </c>
      <c r="D67" s="63" t="s">
        <v>1280</v>
      </c>
      <c r="E67" s="73">
        <v>7.0000000000000007E-2</v>
      </c>
      <c r="F67" s="35"/>
      <c r="G67" s="39">
        <v>60.738300000000002</v>
      </c>
      <c r="H67" s="40">
        <v>84.9</v>
      </c>
      <c r="I67" s="36">
        <f t="shared" si="0"/>
        <v>0.28459010600706713</v>
      </c>
      <c r="J67" s="37">
        <f t="shared" si="1"/>
        <v>0.39780007013696461</v>
      </c>
      <c r="K67" s="83">
        <f>VLOOKUP(B67,'[1]HILLS JUNHO 2019'!H$6:M$82,6,0)</f>
        <v>60.738300000000002</v>
      </c>
      <c r="L67" s="2" t="b">
        <f t="shared" si="2"/>
        <v>1</v>
      </c>
      <c r="M67" s="2">
        <f>VLOOKUP(B67,'[1]HILLS JUNHO 2019'!H$6:O$82,8,0)</f>
        <v>84.9</v>
      </c>
      <c r="N67" s="2" t="b">
        <f t="shared" si="3"/>
        <v>1</v>
      </c>
    </row>
    <row r="68" spans="2:14" ht="29.25" customHeight="1" thickBot="1" x14ac:dyDescent="0.25">
      <c r="B68" s="69">
        <v>52742001258</v>
      </c>
      <c r="C68" s="62" t="s">
        <v>1282</v>
      </c>
      <c r="D68" s="63" t="s">
        <v>1283</v>
      </c>
      <c r="E68" s="73">
        <v>7.0000000000000007E-2</v>
      </c>
      <c r="F68" s="35"/>
      <c r="G68" s="39">
        <v>67.89</v>
      </c>
      <c r="H68" s="40">
        <v>94.9</v>
      </c>
      <c r="I68" s="36">
        <f t="shared" si="0"/>
        <v>0.2846153846153846</v>
      </c>
      <c r="J68" s="37">
        <f t="shared" si="1"/>
        <v>0.39784946236559149</v>
      </c>
      <c r="K68" s="83">
        <f>VLOOKUP(B68,'[1]HILLS JUNHO 2019'!H$6:M$82,6,0)</f>
        <v>67.89</v>
      </c>
      <c r="L68" s="2" t="b">
        <f t="shared" si="2"/>
        <v>1</v>
      </c>
      <c r="M68" s="2">
        <f>VLOOKUP(B68,'[1]HILLS JUNHO 2019'!H$6:O$82,8,0)</f>
        <v>94.9</v>
      </c>
      <c r="N68" s="2" t="b">
        <f t="shared" si="3"/>
        <v>1</v>
      </c>
    </row>
    <row r="69" spans="2:14" ht="29.25" customHeight="1" thickBot="1" x14ac:dyDescent="0.25">
      <c r="B69" s="69">
        <v>52742001197</v>
      </c>
      <c r="C69" s="62" t="s">
        <v>1285</v>
      </c>
      <c r="D69" s="63" t="s">
        <v>1286</v>
      </c>
      <c r="E69" s="73">
        <v>7.0000000000000007E-2</v>
      </c>
      <c r="F69" s="35"/>
      <c r="G69" s="39">
        <v>65.732400000000013</v>
      </c>
      <c r="H69" s="40">
        <v>91.9</v>
      </c>
      <c r="I69" s="36">
        <f t="shared" si="0"/>
        <v>0.28473993471164305</v>
      </c>
      <c r="J69" s="37">
        <f t="shared" si="1"/>
        <v>0.39809287352964429</v>
      </c>
      <c r="K69" s="83">
        <f>VLOOKUP(B69,'[1]HILLS JUNHO 2019'!H$6:M$82,6,0)</f>
        <v>65.732400000000013</v>
      </c>
      <c r="L69" s="2" t="b">
        <f t="shared" si="2"/>
        <v>1</v>
      </c>
      <c r="M69" s="2">
        <f>VLOOKUP(B69,'[1]HILLS JUNHO 2019'!H$6:O$82,8,0)</f>
        <v>91.9</v>
      </c>
      <c r="N69" s="2" t="b">
        <f t="shared" si="3"/>
        <v>1</v>
      </c>
    </row>
    <row r="70" spans="2:14" ht="29.25" customHeight="1" thickBot="1" x14ac:dyDescent="0.25">
      <c r="B70" s="69">
        <v>52742615905</v>
      </c>
      <c r="C70" s="62" t="s">
        <v>1287</v>
      </c>
      <c r="D70" s="63" t="s">
        <v>1288</v>
      </c>
      <c r="E70" s="73">
        <v>7.0000000000000007E-2</v>
      </c>
      <c r="F70" s="35"/>
      <c r="G70" s="39">
        <v>85.057799999999986</v>
      </c>
      <c r="H70" s="40">
        <v>118.9</v>
      </c>
      <c r="I70" s="36">
        <f t="shared" si="0"/>
        <v>0.28462741799831803</v>
      </c>
      <c r="J70" s="37">
        <f t="shared" si="1"/>
        <v>0.39787297578822911</v>
      </c>
      <c r="K70" s="83">
        <f>VLOOKUP(B70,'[1]HILLS JUNHO 2019'!H$6:M$82,6,0)</f>
        <v>85.057799999999986</v>
      </c>
      <c r="L70" s="2" t="b">
        <f t="shared" si="2"/>
        <v>1</v>
      </c>
      <c r="M70" s="2">
        <f>VLOOKUP(B70,'[1]HILLS JUNHO 2019'!H$6:O$82,8,0)</f>
        <v>118.9</v>
      </c>
      <c r="N70" s="2" t="b">
        <f t="shared" si="3"/>
        <v>1</v>
      </c>
    </row>
    <row r="71" spans="2:14" ht="29.25" customHeight="1" thickBot="1" x14ac:dyDescent="0.25">
      <c r="B71" s="69">
        <v>52742008882</v>
      </c>
      <c r="C71" s="75" t="s">
        <v>1290</v>
      </c>
      <c r="D71" s="76" t="s">
        <v>1291</v>
      </c>
      <c r="E71" s="73">
        <v>7.0000000000000007E-2</v>
      </c>
      <c r="F71" s="35"/>
      <c r="G71" s="39">
        <v>210.24509999999998</v>
      </c>
      <c r="H71" s="40">
        <v>293.89999999999998</v>
      </c>
      <c r="I71" s="36">
        <f t="shared" ref="I71:I80" si="4">1-(G71/H71)</f>
        <v>0.28463729159578088</v>
      </c>
      <c r="J71" s="37">
        <f t="shared" ref="J71:J80" si="5">(H71/G71)-1</f>
        <v>0.39789226954635337</v>
      </c>
      <c r="K71" s="83">
        <f>VLOOKUP(B71,'[1]HILLS JUNHO 2019'!H$6:M$82,6,0)</f>
        <v>210.24509999999998</v>
      </c>
      <c r="L71" s="2" t="b">
        <f t="shared" ref="L71:L80" si="6">K71=G71</f>
        <v>1</v>
      </c>
      <c r="M71" s="2">
        <f>VLOOKUP(B71,'[1]HILLS JUNHO 2019'!H$6:O$82,8,0)</f>
        <v>293.89999999999998</v>
      </c>
      <c r="N71" s="2" t="b">
        <f t="shared" ref="N71:N80" si="7">M71=H71</f>
        <v>1</v>
      </c>
    </row>
    <row r="72" spans="2:14" ht="29.25" customHeight="1" thickBot="1" x14ac:dyDescent="0.25">
      <c r="B72" s="72">
        <v>52742453613</v>
      </c>
      <c r="C72" s="77" t="s">
        <v>1293</v>
      </c>
      <c r="D72" s="68" t="s">
        <v>1294</v>
      </c>
      <c r="E72" s="73">
        <v>7.0000000000000007E-2</v>
      </c>
      <c r="F72" s="35"/>
      <c r="G72" s="39">
        <v>14.238300000000001</v>
      </c>
      <c r="H72" s="40">
        <v>19.899999999999999</v>
      </c>
      <c r="I72" s="36">
        <f t="shared" si="4"/>
        <v>0.28450753768844217</v>
      </c>
      <c r="J72" s="37">
        <f t="shared" si="5"/>
        <v>0.3976387630545779</v>
      </c>
      <c r="K72" s="83">
        <f>VLOOKUP(B72,'[1]HILLS JUNHO 2019'!H$6:M$82,6,0)</f>
        <v>14.238300000000001</v>
      </c>
      <c r="L72" s="2" t="b">
        <f t="shared" si="6"/>
        <v>1</v>
      </c>
      <c r="M72" s="2">
        <f>VLOOKUP(B72,'[1]HILLS JUNHO 2019'!H$6:O$82,8,0)</f>
        <v>19.899999999999999</v>
      </c>
      <c r="N72" s="2" t="b">
        <f t="shared" si="7"/>
        <v>1</v>
      </c>
    </row>
    <row r="73" spans="2:14" ht="29.25" customHeight="1" thickBot="1" x14ac:dyDescent="0.25">
      <c r="B73" s="72">
        <v>52742617312</v>
      </c>
      <c r="C73" s="77" t="s">
        <v>1296</v>
      </c>
      <c r="D73" s="68" t="s">
        <v>1297</v>
      </c>
      <c r="E73" s="73">
        <v>7.0000000000000007E-2</v>
      </c>
      <c r="F73" s="35"/>
      <c r="G73" s="39">
        <v>19.241700000000002</v>
      </c>
      <c r="H73" s="40">
        <v>26.9</v>
      </c>
      <c r="I73" s="36">
        <f t="shared" si="4"/>
        <v>0.28469516728624522</v>
      </c>
      <c r="J73" s="37">
        <f t="shared" si="5"/>
        <v>0.39800537374556288</v>
      </c>
      <c r="K73" s="83">
        <f>VLOOKUP(B73,'[1]HILLS JUNHO 2019'!H$6:M$82,6,0)</f>
        <v>19.241700000000002</v>
      </c>
      <c r="L73" s="2" t="b">
        <f t="shared" si="6"/>
        <v>1</v>
      </c>
      <c r="M73" s="2">
        <f>VLOOKUP(B73,'[1]HILLS JUNHO 2019'!H$6:O$82,8,0)</f>
        <v>26.9</v>
      </c>
      <c r="N73" s="2" t="b">
        <f t="shared" si="7"/>
        <v>1</v>
      </c>
    </row>
    <row r="74" spans="2:14" ht="29.25" customHeight="1" thickBot="1" x14ac:dyDescent="0.25">
      <c r="B74" s="72">
        <v>52742453514</v>
      </c>
      <c r="C74" s="77" t="s">
        <v>1299</v>
      </c>
      <c r="D74" s="68" t="s">
        <v>1300</v>
      </c>
      <c r="E74" s="73">
        <v>7.0000000000000007E-2</v>
      </c>
      <c r="F74" s="35"/>
      <c r="G74" s="39">
        <v>9.9416999999999991</v>
      </c>
      <c r="H74" s="40">
        <v>13.9</v>
      </c>
      <c r="I74" s="36">
        <f t="shared" si="4"/>
        <v>0.28476978417266197</v>
      </c>
      <c r="J74" s="37">
        <f t="shared" si="5"/>
        <v>0.39815122162205685</v>
      </c>
      <c r="K74" s="83">
        <f>VLOOKUP(B74,'[1]HILLS JUNHO 2019'!H$6:M$82,6,0)</f>
        <v>9.9416999999999991</v>
      </c>
      <c r="L74" s="2" t="b">
        <f t="shared" si="6"/>
        <v>1</v>
      </c>
      <c r="M74" s="2">
        <f>VLOOKUP(B74,'[1]HILLS JUNHO 2019'!H$6:O$82,8,0)</f>
        <v>13.9</v>
      </c>
      <c r="N74" s="2" t="b">
        <f t="shared" si="7"/>
        <v>1</v>
      </c>
    </row>
    <row r="75" spans="2:14" ht="29.25" customHeight="1" thickBot="1" x14ac:dyDescent="0.25">
      <c r="B75" s="72">
        <v>52742700908</v>
      </c>
      <c r="C75" s="77" t="s">
        <v>1302</v>
      </c>
      <c r="D75" s="76" t="s">
        <v>1303</v>
      </c>
      <c r="E75" s="73">
        <v>7.0000000000000007E-2</v>
      </c>
      <c r="F75" s="35"/>
      <c r="G75" s="39">
        <v>17.093399999999999</v>
      </c>
      <c r="H75" s="40">
        <v>23.9</v>
      </c>
      <c r="I75" s="36">
        <f t="shared" si="4"/>
        <v>0.28479497907949791</v>
      </c>
      <c r="J75" s="37">
        <f t="shared" si="5"/>
        <v>0.39820047503714884</v>
      </c>
      <c r="K75" s="83">
        <f>VLOOKUP(B75,'[1]HILLS JUNHO 2019'!H$6:M$82,6,0)</f>
        <v>17.093399999999999</v>
      </c>
      <c r="L75" s="2" t="b">
        <f t="shared" si="6"/>
        <v>1</v>
      </c>
      <c r="M75" s="2">
        <f>VLOOKUP(B75,'[1]HILLS JUNHO 2019'!H$6:O$82,8,0)</f>
        <v>23.9</v>
      </c>
      <c r="N75" s="2" t="b">
        <f t="shared" si="7"/>
        <v>1</v>
      </c>
    </row>
    <row r="76" spans="2:14" ht="29.25" customHeight="1" thickBot="1" x14ac:dyDescent="0.25">
      <c r="B76" s="72">
        <v>52742858302</v>
      </c>
      <c r="C76" s="75" t="s">
        <v>1305</v>
      </c>
      <c r="D76" s="76" t="s">
        <v>1306</v>
      </c>
      <c r="E76" s="73">
        <v>7.0000000000000007E-2</v>
      </c>
      <c r="F76" s="35"/>
      <c r="G76" s="39">
        <v>142.99679999999998</v>
      </c>
      <c r="H76" s="40">
        <v>199.9</v>
      </c>
      <c r="I76" s="36">
        <f t="shared" si="4"/>
        <v>0.28465832916458245</v>
      </c>
      <c r="J76" s="37">
        <f t="shared" si="5"/>
        <v>0.39793338032739212</v>
      </c>
      <c r="K76" s="83">
        <f>VLOOKUP(B76,'[1]HILLS JUNHO 2019'!H$6:M$82,6,0)</f>
        <v>142.99679999999998</v>
      </c>
      <c r="L76" s="2" t="b">
        <f t="shared" si="6"/>
        <v>1</v>
      </c>
      <c r="M76" s="2">
        <f>VLOOKUP(B76,'[1]HILLS JUNHO 2019'!H$6:O$82,8,0)</f>
        <v>199.9</v>
      </c>
      <c r="N76" s="2" t="b">
        <f t="shared" si="7"/>
        <v>1</v>
      </c>
    </row>
    <row r="77" spans="2:14" ht="29.25" customHeight="1" thickBot="1" x14ac:dyDescent="0.25">
      <c r="B77" s="72">
        <v>52742862002</v>
      </c>
      <c r="C77" s="75" t="s">
        <v>1308</v>
      </c>
      <c r="D77" s="76" t="s">
        <v>1309</v>
      </c>
      <c r="E77" s="73">
        <v>7.0000000000000007E-2</v>
      </c>
      <c r="F77" s="35"/>
      <c r="G77" s="39">
        <v>142.99679999999998</v>
      </c>
      <c r="H77" s="40">
        <v>199.9</v>
      </c>
      <c r="I77" s="36">
        <f t="shared" si="4"/>
        <v>0.28465832916458245</v>
      </c>
      <c r="J77" s="37">
        <f t="shared" si="5"/>
        <v>0.39793338032739212</v>
      </c>
      <c r="K77" s="83">
        <f>VLOOKUP(B77,'[1]HILLS JUNHO 2019'!H$6:M$82,6,0)</f>
        <v>142.99679999999998</v>
      </c>
      <c r="L77" s="2" t="b">
        <f t="shared" si="6"/>
        <v>1</v>
      </c>
      <c r="M77" s="2">
        <f>VLOOKUP(B77,'[1]HILLS JUNHO 2019'!H$6:O$82,8,0)</f>
        <v>199.9</v>
      </c>
      <c r="N77" s="2" t="b">
        <f t="shared" si="7"/>
        <v>1</v>
      </c>
    </row>
    <row r="78" spans="2:14" ht="29.25" customHeight="1" thickBot="1" x14ac:dyDescent="0.25">
      <c r="B78" s="72">
        <v>52742339207</v>
      </c>
      <c r="C78" s="77" t="s">
        <v>1318</v>
      </c>
      <c r="D78" s="38" t="s">
        <v>1325</v>
      </c>
      <c r="E78" s="73">
        <v>7.0000000000000007E-2</v>
      </c>
      <c r="F78" s="35"/>
      <c r="G78" s="39">
        <v>9.2256</v>
      </c>
      <c r="H78" s="40">
        <v>12.9</v>
      </c>
      <c r="I78" s="36">
        <f t="shared" si="4"/>
        <v>0.28483720930232559</v>
      </c>
      <c r="J78" s="37">
        <f t="shared" si="5"/>
        <v>0.39828303850156099</v>
      </c>
      <c r="K78" s="83">
        <f>VLOOKUP(B78,'[1]HILLS JUNHO 2019'!H$6:M$82,6,0)</f>
        <v>9.2256</v>
      </c>
      <c r="L78" s="2" t="b">
        <f t="shared" si="6"/>
        <v>1</v>
      </c>
      <c r="M78" s="2">
        <f>VLOOKUP(B78,'[1]HILLS JUNHO 2019'!H$6:O$82,8,0)</f>
        <v>12.9</v>
      </c>
      <c r="N78" s="2" t="b">
        <f t="shared" si="7"/>
        <v>1</v>
      </c>
    </row>
    <row r="79" spans="2:14" ht="24.75" customHeight="1" thickBot="1" x14ac:dyDescent="0.25">
      <c r="B79" s="72">
        <v>52742339206</v>
      </c>
      <c r="C79" s="77" t="s">
        <v>1319</v>
      </c>
      <c r="D79" s="38" t="s">
        <v>1326</v>
      </c>
      <c r="E79" s="73">
        <v>7.0000000000000007E-2</v>
      </c>
      <c r="F79" s="38"/>
      <c r="G79" s="39">
        <v>9.2256</v>
      </c>
      <c r="H79" s="41">
        <v>12.9</v>
      </c>
      <c r="I79" s="36">
        <f t="shared" si="4"/>
        <v>0.28483720930232559</v>
      </c>
      <c r="J79" s="37">
        <f t="shared" si="5"/>
        <v>0.39828303850156099</v>
      </c>
      <c r="K79" s="83">
        <f>VLOOKUP(B79,'[1]HILLS JUNHO 2019'!H$6:M$82,6,0)</f>
        <v>9.2256</v>
      </c>
      <c r="L79" s="2" t="b">
        <f t="shared" si="6"/>
        <v>1</v>
      </c>
      <c r="M79" s="2">
        <f>VLOOKUP(B79,'[1]HILLS JUNHO 2019'!H$6:O$82,8,0)</f>
        <v>12.9</v>
      </c>
      <c r="N79" s="2" t="b">
        <f t="shared" si="7"/>
        <v>1</v>
      </c>
    </row>
    <row r="80" spans="2:14" ht="24.75" customHeight="1" thickBot="1" x14ac:dyDescent="0.25">
      <c r="B80" s="72">
        <v>52742339405</v>
      </c>
      <c r="C80" s="77" t="s">
        <v>1320</v>
      </c>
      <c r="D80" s="38" t="s">
        <v>1327</v>
      </c>
      <c r="E80" s="73">
        <v>7.0000000000000007E-2</v>
      </c>
      <c r="F80" s="38"/>
      <c r="G80" s="39">
        <v>9.2256</v>
      </c>
      <c r="H80" s="41">
        <v>12.9</v>
      </c>
      <c r="I80" s="36">
        <f t="shared" si="4"/>
        <v>0.28483720930232559</v>
      </c>
      <c r="J80" s="37">
        <f t="shared" si="5"/>
        <v>0.39828303850156099</v>
      </c>
      <c r="K80" s="83">
        <f>VLOOKUP(B80,'[1]HILLS JUNHO 2019'!H$6:M$82,6,0)</f>
        <v>9.2256</v>
      </c>
      <c r="L80" s="2" t="b">
        <f t="shared" si="6"/>
        <v>1</v>
      </c>
      <c r="M80" s="2">
        <f>VLOOKUP(B80,'[1]HILLS JUNHO 2019'!H$6:O$82,8,0)</f>
        <v>12.9</v>
      </c>
      <c r="N80" s="2" t="b">
        <f t="shared" si="7"/>
        <v>1</v>
      </c>
    </row>
    <row r="81" spans="2:10" ht="24.75" customHeight="1" x14ac:dyDescent="0.2">
      <c r="B81" s="42"/>
      <c r="C81" s="43"/>
      <c r="D81" s="44"/>
      <c r="E81" s="45"/>
      <c r="F81" s="47"/>
      <c r="G81" s="48"/>
      <c r="H81" s="49"/>
      <c r="I81" s="50"/>
      <c r="J81" s="46"/>
    </row>
    <row r="82" spans="2:10" ht="24.75" customHeight="1" x14ac:dyDescent="0.2">
      <c r="B82" s="42"/>
      <c r="C82" s="43"/>
      <c r="D82" s="44"/>
      <c r="E82" s="45"/>
      <c r="F82" s="47"/>
      <c r="G82" s="48"/>
      <c r="H82" s="49"/>
      <c r="I82" s="50"/>
      <c r="J82" s="46"/>
    </row>
    <row r="83" spans="2:10" ht="24.75" customHeight="1" x14ac:dyDescent="0.2">
      <c r="F83" s="51"/>
      <c r="G83" s="52"/>
      <c r="H83" s="53"/>
      <c r="I83" s="54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A7E4-5891-42DD-A513-ABA4CCA35A18}">
  <dimension ref="A1:C76"/>
  <sheetViews>
    <sheetView workbookViewId="0">
      <selection activeCell="A46" sqref="A46:XFD46"/>
    </sheetView>
  </sheetViews>
  <sheetFormatPr defaultRowHeight="12.75" x14ac:dyDescent="0.2"/>
  <cols>
    <col min="1" max="1" width="14.7109375" bestFit="1" customWidth="1"/>
    <col min="2" max="2" width="15.5703125" customWidth="1"/>
    <col min="3" max="3" width="17.28515625" customWidth="1"/>
  </cols>
  <sheetData>
    <row r="1" spans="1:3" ht="24.75" thickBot="1" x14ac:dyDescent="0.25">
      <c r="A1" s="84" t="s">
        <v>1330</v>
      </c>
      <c r="B1" s="85" t="s">
        <v>1331</v>
      </c>
      <c r="C1" s="85" t="s">
        <v>1332</v>
      </c>
    </row>
    <row r="2" spans="1:3" x14ac:dyDescent="0.2">
      <c r="A2" s="87" t="s">
        <v>1148</v>
      </c>
      <c r="B2" t="s">
        <v>1333</v>
      </c>
      <c r="C2" t="s">
        <v>1377</v>
      </c>
    </row>
    <row r="3" spans="1:3" x14ac:dyDescent="0.2">
      <c r="A3" s="87" t="s">
        <v>1150</v>
      </c>
      <c r="B3" t="s">
        <v>1334</v>
      </c>
      <c r="C3" t="s">
        <v>1378</v>
      </c>
    </row>
    <row r="4" spans="1:3" x14ac:dyDescent="0.2">
      <c r="A4" s="87" t="s">
        <v>1152</v>
      </c>
      <c r="B4" t="s">
        <v>1335</v>
      </c>
      <c r="C4" t="s">
        <v>1379</v>
      </c>
    </row>
    <row r="5" spans="1:3" x14ac:dyDescent="0.2">
      <c r="A5" s="87" t="s">
        <v>1154</v>
      </c>
      <c r="B5" t="s">
        <v>1335</v>
      </c>
      <c r="C5" t="s">
        <v>1379</v>
      </c>
    </row>
    <row r="6" spans="1:3" x14ac:dyDescent="0.2">
      <c r="A6" s="87" t="s">
        <v>1156</v>
      </c>
      <c r="B6" t="s">
        <v>1335</v>
      </c>
      <c r="C6" t="s">
        <v>1379</v>
      </c>
    </row>
    <row r="7" spans="1:3" x14ac:dyDescent="0.2">
      <c r="A7" s="87" t="s">
        <v>1311</v>
      </c>
      <c r="B7" t="s">
        <v>1336</v>
      </c>
      <c r="C7" t="s">
        <v>1380</v>
      </c>
    </row>
    <row r="8" spans="1:3" x14ac:dyDescent="0.2">
      <c r="A8" s="87" t="s">
        <v>1310</v>
      </c>
      <c r="B8" t="s">
        <v>1336</v>
      </c>
      <c r="C8" t="s">
        <v>1380</v>
      </c>
    </row>
    <row r="9" spans="1:3" x14ac:dyDescent="0.2">
      <c r="A9" s="87" t="s">
        <v>1158</v>
      </c>
      <c r="B9" t="s">
        <v>1337</v>
      </c>
      <c r="C9" t="s">
        <v>1381</v>
      </c>
    </row>
    <row r="10" spans="1:3" x14ac:dyDescent="0.2">
      <c r="A10" s="87" t="s">
        <v>1160</v>
      </c>
      <c r="B10" t="s">
        <v>1338</v>
      </c>
      <c r="C10" t="s">
        <v>1382</v>
      </c>
    </row>
    <row r="11" spans="1:3" x14ac:dyDescent="0.2">
      <c r="A11" s="87" t="s">
        <v>1162</v>
      </c>
      <c r="B11" t="s">
        <v>1339</v>
      </c>
      <c r="C11" t="s">
        <v>1383</v>
      </c>
    </row>
    <row r="12" spans="1:3" x14ac:dyDescent="0.2">
      <c r="A12" s="87" t="s">
        <v>1164</v>
      </c>
      <c r="B12" t="s">
        <v>1340</v>
      </c>
      <c r="C12" t="s">
        <v>1384</v>
      </c>
    </row>
    <row r="13" spans="1:3" x14ac:dyDescent="0.2">
      <c r="A13" s="87" t="s">
        <v>1166</v>
      </c>
      <c r="B13" t="s">
        <v>1341</v>
      </c>
      <c r="C13" t="s">
        <v>1385</v>
      </c>
    </row>
    <row r="14" spans="1:3" x14ac:dyDescent="0.2">
      <c r="A14" s="87" t="s">
        <v>1168</v>
      </c>
      <c r="B14" t="s">
        <v>1342</v>
      </c>
      <c r="C14" t="s">
        <v>1386</v>
      </c>
    </row>
    <row r="15" spans="1:3" x14ac:dyDescent="0.2">
      <c r="A15" s="87" t="s">
        <v>1170</v>
      </c>
      <c r="B15" t="s">
        <v>1343</v>
      </c>
      <c r="C15" t="s">
        <v>1387</v>
      </c>
    </row>
    <row r="16" spans="1:3" x14ac:dyDescent="0.2">
      <c r="A16" s="87" t="s">
        <v>1172</v>
      </c>
      <c r="B16" t="s">
        <v>1343</v>
      </c>
      <c r="C16" t="s">
        <v>1387</v>
      </c>
    </row>
    <row r="17" spans="1:3" x14ac:dyDescent="0.2">
      <c r="A17" s="87" t="s">
        <v>1174</v>
      </c>
      <c r="B17" t="s">
        <v>1344</v>
      </c>
      <c r="C17" t="s">
        <v>1388</v>
      </c>
    </row>
    <row r="18" spans="1:3" x14ac:dyDescent="0.2">
      <c r="A18" s="87" t="s">
        <v>1176</v>
      </c>
      <c r="B18" t="s">
        <v>1345</v>
      </c>
      <c r="C18" t="s">
        <v>1389</v>
      </c>
    </row>
    <row r="19" spans="1:3" x14ac:dyDescent="0.2">
      <c r="A19" s="87" t="s">
        <v>1419</v>
      </c>
      <c r="B19" t="s">
        <v>1342</v>
      </c>
      <c r="C19" t="s">
        <v>1386</v>
      </c>
    </row>
    <row r="20" spans="1:3" x14ac:dyDescent="0.2">
      <c r="A20" s="87" t="s">
        <v>1179</v>
      </c>
      <c r="B20" t="s">
        <v>1346</v>
      </c>
      <c r="C20" t="s">
        <v>1390</v>
      </c>
    </row>
    <row r="21" spans="1:3" x14ac:dyDescent="0.2">
      <c r="A21" s="87" t="s">
        <v>1181</v>
      </c>
      <c r="B21" t="s">
        <v>1335</v>
      </c>
      <c r="C21" t="s">
        <v>1391</v>
      </c>
    </row>
    <row r="22" spans="1:3" x14ac:dyDescent="0.2">
      <c r="A22" s="87" t="s">
        <v>1183</v>
      </c>
      <c r="B22" t="s">
        <v>1335</v>
      </c>
      <c r="C22" t="s">
        <v>1379</v>
      </c>
    </row>
    <row r="23" spans="1:3" x14ac:dyDescent="0.2">
      <c r="A23" s="87" t="s">
        <v>1185</v>
      </c>
      <c r="B23" t="s">
        <v>1334</v>
      </c>
      <c r="C23" t="s">
        <v>1378</v>
      </c>
    </row>
    <row r="24" spans="1:3" x14ac:dyDescent="0.2">
      <c r="A24" s="87" t="s">
        <v>1187</v>
      </c>
      <c r="B24" t="s">
        <v>1335</v>
      </c>
      <c r="C24" t="s">
        <v>1379</v>
      </c>
    </row>
    <row r="25" spans="1:3" x14ac:dyDescent="0.2">
      <c r="A25" s="87" t="s">
        <v>1312</v>
      </c>
      <c r="B25" t="s">
        <v>1336</v>
      </c>
      <c r="C25" t="s">
        <v>1380</v>
      </c>
    </row>
    <row r="26" spans="1:3" x14ac:dyDescent="0.2">
      <c r="A26" s="87" t="s">
        <v>1189</v>
      </c>
      <c r="B26" t="s">
        <v>1338</v>
      </c>
      <c r="C26" t="s">
        <v>1382</v>
      </c>
    </row>
    <row r="27" spans="1:3" x14ac:dyDescent="0.2">
      <c r="A27" s="87" t="s">
        <v>1191</v>
      </c>
      <c r="B27" t="s">
        <v>1333</v>
      </c>
      <c r="C27" t="s">
        <v>1377</v>
      </c>
    </row>
    <row r="28" spans="1:3" x14ac:dyDescent="0.2">
      <c r="A28" s="87" t="s">
        <v>1193</v>
      </c>
      <c r="B28" t="s">
        <v>1334</v>
      </c>
      <c r="C28" t="s">
        <v>1378</v>
      </c>
    </row>
    <row r="29" spans="1:3" x14ac:dyDescent="0.2">
      <c r="A29" s="87" t="s">
        <v>1195</v>
      </c>
      <c r="B29" t="s">
        <v>1335</v>
      </c>
      <c r="C29" t="s">
        <v>1379</v>
      </c>
    </row>
    <row r="30" spans="1:3" x14ac:dyDescent="0.2">
      <c r="A30" s="87" t="s">
        <v>1197</v>
      </c>
      <c r="B30" t="s">
        <v>1337</v>
      </c>
      <c r="C30" t="s">
        <v>1381</v>
      </c>
    </row>
    <row r="31" spans="1:3" x14ac:dyDescent="0.2">
      <c r="A31" s="87" t="s">
        <v>1199</v>
      </c>
      <c r="B31" t="s">
        <v>1338</v>
      </c>
      <c r="C31" t="s">
        <v>1382</v>
      </c>
    </row>
    <row r="32" spans="1:3" x14ac:dyDescent="0.2">
      <c r="A32" s="87" t="s">
        <v>1420</v>
      </c>
      <c r="B32" t="s">
        <v>1335</v>
      </c>
      <c r="C32" t="s">
        <v>1379</v>
      </c>
    </row>
    <row r="33" spans="1:3" x14ac:dyDescent="0.2">
      <c r="A33" s="87" t="s">
        <v>1202</v>
      </c>
      <c r="B33" t="s">
        <v>1338</v>
      </c>
      <c r="C33" t="s">
        <v>1382</v>
      </c>
    </row>
    <row r="34" spans="1:3" x14ac:dyDescent="0.2">
      <c r="A34" s="87" t="s">
        <v>1204</v>
      </c>
      <c r="B34" t="s">
        <v>1347</v>
      </c>
      <c r="C34" t="s">
        <v>1392</v>
      </c>
    </row>
    <row r="35" spans="1:3" x14ac:dyDescent="0.2">
      <c r="A35" s="87" t="s">
        <v>1206</v>
      </c>
      <c r="B35" t="s">
        <v>1348</v>
      </c>
      <c r="C35" t="s">
        <v>1393</v>
      </c>
    </row>
    <row r="36" spans="1:3" x14ac:dyDescent="0.2">
      <c r="A36" s="87" t="s">
        <v>1208</v>
      </c>
      <c r="B36" t="s">
        <v>1349</v>
      </c>
      <c r="C36" t="s">
        <v>1375</v>
      </c>
    </row>
    <row r="37" spans="1:3" x14ac:dyDescent="0.2">
      <c r="A37" s="87" t="s">
        <v>1210</v>
      </c>
      <c r="B37" t="s">
        <v>1350</v>
      </c>
      <c r="C37" t="s">
        <v>1394</v>
      </c>
    </row>
    <row r="38" spans="1:3" x14ac:dyDescent="0.2">
      <c r="A38" s="87" t="s">
        <v>1212</v>
      </c>
      <c r="B38" t="s">
        <v>1351</v>
      </c>
      <c r="C38" t="s">
        <v>1395</v>
      </c>
    </row>
    <row r="39" spans="1:3" x14ac:dyDescent="0.2">
      <c r="A39" s="87" t="s">
        <v>1214</v>
      </c>
      <c r="B39" t="s">
        <v>1347</v>
      </c>
      <c r="C39" t="s">
        <v>1392</v>
      </c>
    </row>
    <row r="40" spans="1:3" x14ac:dyDescent="0.2">
      <c r="A40" s="87" t="s">
        <v>1216</v>
      </c>
      <c r="B40" t="s">
        <v>1348</v>
      </c>
      <c r="C40" t="s">
        <v>1393</v>
      </c>
    </row>
    <row r="41" spans="1:3" x14ac:dyDescent="0.2">
      <c r="A41" s="87" t="s">
        <v>1218</v>
      </c>
      <c r="B41" t="s">
        <v>1352</v>
      </c>
      <c r="C41" t="s">
        <v>1396</v>
      </c>
    </row>
    <row r="42" spans="1:3" x14ac:dyDescent="0.2">
      <c r="A42" s="87" t="s">
        <v>1220</v>
      </c>
      <c r="B42" t="s">
        <v>1352</v>
      </c>
      <c r="C42" t="s">
        <v>1396</v>
      </c>
    </row>
    <row r="43" spans="1:3" x14ac:dyDescent="0.2">
      <c r="A43" s="87" t="s">
        <v>1222</v>
      </c>
      <c r="B43" t="s">
        <v>1352</v>
      </c>
      <c r="C43" t="s">
        <v>1396</v>
      </c>
    </row>
    <row r="44" spans="1:3" x14ac:dyDescent="0.2">
      <c r="A44" s="87" t="s">
        <v>1321</v>
      </c>
      <c r="B44" t="s">
        <v>1351</v>
      </c>
      <c r="C44" t="s">
        <v>1395</v>
      </c>
    </row>
    <row r="45" spans="1:3" x14ac:dyDescent="0.2">
      <c r="A45" s="87" t="s">
        <v>1224</v>
      </c>
      <c r="B45" t="s">
        <v>1353</v>
      </c>
      <c r="C45" t="s">
        <v>1397</v>
      </c>
    </row>
    <row r="46" spans="1:3" s="91" customFormat="1" x14ac:dyDescent="0.2">
      <c r="A46" s="90" t="s">
        <v>1227</v>
      </c>
      <c r="B46" s="91" t="s">
        <v>1354</v>
      </c>
      <c r="C46" s="91" t="s">
        <v>1398</v>
      </c>
    </row>
    <row r="47" spans="1:3" x14ac:dyDescent="0.2">
      <c r="A47" s="87" t="s">
        <v>1230</v>
      </c>
      <c r="B47" t="s">
        <v>1355</v>
      </c>
      <c r="C47" t="s">
        <v>1399</v>
      </c>
    </row>
    <row r="48" spans="1:3" x14ac:dyDescent="0.2">
      <c r="A48" s="87" t="s">
        <v>1233</v>
      </c>
      <c r="B48" t="s">
        <v>1356</v>
      </c>
      <c r="C48" t="s">
        <v>1400</v>
      </c>
    </row>
    <row r="49" spans="1:3" x14ac:dyDescent="0.2">
      <c r="A49" s="87" t="s">
        <v>1236</v>
      </c>
      <c r="B49" t="s">
        <v>1355</v>
      </c>
      <c r="C49" t="s">
        <v>1399</v>
      </c>
    </row>
    <row r="50" spans="1:3" x14ac:dyDescent="0.2">
      <c r="A50" s="87" t="s">
        <v>1239</v>
      </c>
      <c r="B50" t="s">
        <v>1357</v>
      </c>
      <c r="C50" t="s">
        <v>1401</v>
      </c>
    </row>
    <row r="51" spans="1:3" x14ac:dyDescent="0.2">
      <c r="A51" s="87" t="s">
        <v>1242</v>
      </c>
      <c r="B51" t="s">
        <v>1358</v>
      </c>
      <c r="C51" t="s">
        <v>1402</v>
      </c>
    </row>
    <row r="52" spans="1:3" x14ac:dyDescent="0.2">
      <c r="A52" s="87" t="s">
        <v>1245</v>
      </c>
      <c r="B52" t="s">
        <v>1353</v>
      </c>
      <c r="C52" t="s">
        <v>1397</v>
      </c>
    </row>
    <row r="53" spans="1:3" x14ac:dyDescent="0.2">
      <c r="A53" s="87" t="s">
        <v>1248</v>
      </c>
      <c r="B53" t="s">
        <v>1355</v>
      </c>
      <c r="C53" t="s">
        <v>1399</v>
      </c>
    </row>
    <row r="54" spans="1:3" x14ac:dyDescent="0.2">
      <c r="A54" s="87" t="s">
        <v>1251</v>
      </c>
      <c r="B54" t="s">
        <v>1353</v>
      </c>
      <c r="C54" t="s">
        <v>1397</v>
      </c>
    </row>
    <row r="55" spans="1:3" x14ac:dyDescent="0.2">
      <c r="A55" s="87" t="s">
        <v>1254</v>
      </c>
      <c r="B55" t="s">
        <v>1355</v>
      </c>
      <c r="C55" t="s">
        <v>1399</v>
      </c>
    </row>
    <row r="56" spans="1:3" x14ac:dyDescent="0.2">
      <c r="A56" s="87" t="s">
        <v>1257</v>
      </c>
      <c r="B56" t="s">
        <v>1359</v>
      </c>
      <c r="C56" t="s">
        <v>1403</v>
      </c>
    </row>
    <row r="57" spans="1:3" x14ac:dyDescent="0.2">
      <c r="A57" s="87" t="s">
        <v>1260</v>
      </c>
      <c r="B57" t="s">
        <v>1360</v>
      </c>
      <c r="C57" t="s">
        <v>1404</v>
      </c>
    </row>
    <row r="58" spans="1:3" x14ac:dyDescent="0.2">
      <c r="A58" s="87" t="s">
        <v>1263</v>
      </c>
      <c r="B58" t="s">
        <v>1361</v>
      </c>
      <c r="C58" t="s">
        <v>1405</v>
      </c>
    </row>
    <row r="59" spans="1:3" x14ac:dyDescent="0.2">
      <c r="A59" s="87" t="s">
        <v>1266</v>
      </c>
      <c r="B59" t="s">
        <v>1362</v>
      </c>
      <c r="C59" t="s">
        <v>1406</v>
      </c>
    </row>
    <row r="60" spans="1:3" x14ac:dyDescent="0.2">
      <c r="A60" s="87" t="s">
        <v>1269</v>
      </c>
      <c r="B60" t="s">
        <v>1363</v>
      </c>
      <c r="C60" t="s">
        <v>1407</v>
      </c>
    </row>
    <row r="61" spans="1:3" x14ac:dyDescent="0.2">
      <c r="A61" s="87" t="s">
        <v>1272</v>
      </c>
      <c r="B61" t="s">
        <v>1364</v>
      </c>
      <c r="C61" t="s">
        <v>1408</v>
      </c>
    </row>
    <row r="62" spans="1:3" x14ac:dyDescent="0.2">
      <c r="A62" s="87" t="s">
        <v>1275</v>
      </c>
      <c r="B62" t="s">
        <v>1365</v>
      </c>
      <c r="C62" t="s">
        <v>1409</v>
      </c>
    </row>
    <row r="63" spans="1:3" x14ac:dyDescent="0.2">
      <c r="A63" s="87" t="s">
        <v>1278</v>
      </c>
      <c r="B63" t="s">
        <v>1366</v>
      </c>
      <c r="C63" t="s">
        <v>1410</v>
      </c>
    </row>
    <row r="64" spans="1:3" x14ac:dyDescent="0.2">
      <c r="A64" s="87" t="s">
        <v>1281</v>
      </c>
      <c r="B64" t="s">
        <v>1367</v>
      </c>
      <c r="C64" t="s">
        <v>1376</v>
      </c>
    </row>
    <row r="65" spans="1:3" x14ac:dyDescent="0.2">
      <c r="A65" s="87" t="s">
        <v>1284</v>
      </c>
      <c r="B65" t="s">
        <v>1368</v>
      </c>
      <c r="C65" t="s">
        <v>1411</v>
      </c>
    </row>
    <row r="66" spans="1:3" x14ac:dyDescent="0.2">
      <c r="A66" s="87" t="s">
        <v>1263</v>
      </c>
      <c r="B66" t="s">
        <v>1361</v>
      </c>
      <c r="C66" t="s">
        <v>1405</v>
      </c>
    </row>
    <row r="67" spans="1:3" x14ac:dyDescent="0.2">
      <c r="A67" s="87" t="s">
        <v>1289</v>
      </c>
      <c r="B67" t="s">
        <v>1369</v>
      </c>
      <c r="C67" t="s">
        <v>1412</v>
      </c>
    </row>
    <row r="68" spans="1:3" x14ac:dyDescent="0.2">
      <c r="A68" s="87" t="s">
        <v>1292</v>
      </c>
      <c r="B68" t="s">
        <v>1370</v>
      </c>
      <c r="C68" t="s">
        <v>1413</v>
      </c>
    </row>
    <row r="69" spans="1:3" x14ac:dyDescent="0.2">
      <c r="A69" s="87" t="s">
        <v>1295</v>
      </c>
      <c r="B69" t="s">
        <v>1371</v>
      </c>
      <c r="C69" t="s">
        <v>1414</v>
      </c>
    </row>
    <row r="70" spans="1:3" x14ac:dyDescent="0.2">
      <c r="A70" s="87" t="s">
        <v>1298</v>
      </c>
      <c r="B70" t="s">
        <v>1372</v>
      </c>
      <c r="C70" t="s">
        <v>1415</v>
      </c>
    </row>
    <row r="71" spans="1:3" x14ac:dyDescent="0.2">
      <c r="A71" s="87" t="s">
        <v>1301</v>
      </c>
      <c r="B71" t="s">
        <v>1355</v>
      </c>
      <c r="C71" t="s">
        <v>1399</v>
      </c>
    </row>
    <row r="72" spans="1:3" x14ac:dyDescent="0.2">
      <c r="A72" s="87" t="s">
        <v>1304</v>
      </c>
      <c r="B72" t="s">
        <v>1373</v>
      </c>
      <c r="C72" t="s">
        <v>1416</v>
      </c>
    </row>
    <row r="73" spans="1:3" x14ac:dyDescent="0.2">
      <c r="A73" s="87" t="s">
        <v>1307</v>
      </c>
      <c r="B73" t="s">
        <v>1373</v>
      </c>
      <c r="C73" t="s">
        <v>1416</v>
      </c>
    </row>
    <row r="74" spans="1:3" x14ac:dyDescent="0.2">
      <c r="A74" s="87" t="s">
        <v>1322</v>
      </c>
      <c r="B74" t="s">
        <v>1374</v>
      </c>
      <c r="C74" t="s">
        <v>1417</v>
      </c>
    </row>
    <row r="75" spans="1:3" s="89" customFormat="1" x14ac:dyDescent="0.2">
      <c r="A75" s="88" t="s">
        <v>1323</v>
      </c>
      <c r="B75" s="89" t="s">
        <v>1374</v>
      </c>
      <c r="C75" s="89" t="s">
        <v>1417</v>
      </c>
    </row>
    <row r="76" spans="1:3" s="91" customFormat="1" x14ac:dyDescent="0.2">
      <c r="A76" s="90" t="s">
        <v>1324</v>
      </c>
      <c r="B76" s="91" t="s">
        <v>1374</v>
      </c>
      <c r="C76" s="91" t="s">
        <v>1417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79" t="s">
        <v>138</v>
      </c>
      <c r="S1" s="80"/>
      <c r="T1" s="8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Tabela</vt:lpstr>
      <vt:lpstr>Planilha1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Comercial</cp:lastModifiedBy>
  <cp:lastPrinted>2019-03-20T19:01:33Z</cp:lastPrinted>
  <dcterms:created xsi:type="dcterms:W3CDTF">2016-04-15T13:27:27Z</dcterms:created>
  <dcterms:modified xsi:type="dcterms:W3CDTF">2019-10-28T19:18:08Z</dcterms:modified>
</cp:coreProperties>
</file>